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380" yWindow="0" windowWidth="25940" windowHeight="16760" tabRatio="677" activeTab="0"/>
  </bookViews>
  <sheets>
    <sheet name="自然体験活動指導者資格取得申請書" sheetId="1" r:id="rId1"/>
    <sheet name="指導者データ入力書式" sheetId="2" state="hidden" r:id="rId2"/>
    <sheet name="記入例" sheetId="3" r:id="rId3"/>
    <sheet name="自然体験部会使用【変更禁止】" sheetId="4" state="hidden" r:id="rId4"/>
  </sheets>
  <externalReferences>
    <externalReference r:id="rId7"/>
  </externalReferences>
  <definedNames>
    <definedName name="_xlnm.Print_Area" localSheetId="2">'記入例'!$A$1:$Y$30</definedName>
    <definedName name="_xlnm.Print_Area" localSheetId="0">'自然体験活動指導者資格取得申請書'!$A$1:$Y$38</definedName>
    <definedName name="資格種別">'[1]自然体験部会使用【変更禁止】'!$D$2:$E$4</definedName>
    <definedName name="都道府県＿資格取得申請書">'自然体験部会使用【変更禁止】'!$A$2:$B$49</definedName>
    <definedName name="都道府県＿養成団体認定様式">'[1]自然体験部会使用【変更禁止】'!$A$2:$A$49</definedName>
    <definedName name="法人格名称">'自然体験部会使用【変更禁止】'!$D$2:$D$4</definedName>
  </definedNames>
  <calcPr fullCalcOnLoad="1"/>
</workbook>
</file>

<file path=xl/sharedStrings.xml><?xml version="1.0" encoding="utf-8"?>
<sst xmlns="http://schemas.openxmlformats.org/spreadsheetml/2006/main" count="240" uniqueCount="185">
  <si>
    <t>〒</t>
  </si>
  <si>
    <t>ＦＡＸ</t>
  </si>
  <si>
    <t>Ｅ-ｍａｉｌ</t>
  </si>
  <si>
    <t>ご記入いただく情報は、全国体験活動指導者認定委員会のプライバシーポリシーの利用目的の範囲内でのみ利用致します。</t>
  </si>
  <si>
    <t>インストラクター及びコーディネーターに登録申請する方は既に登録をしている</t>
  </si>
  <si>
    <t>登録番号</t>
  </si>
  <si>
    <t>ＴＥＬ
（自宅）</t>
  </si>
  <si>
    <t>養成団体名</t>
  </si>
  <si>
    <t>講習会名</t>
  </si>
  <si>
    <t>資格種別と登録番号をご記入下さい。</t>
  </si>
  <si>
    <t>性別</t>
  </si>
  <si>
    <t>生年月日</t>
  </si>
  <si>
    <t>受　講　日（年月日）</t>
  </si>
  <si>
    <t>申請日
（年月日）</t>
  </si>
  <si>
    <t>男</t>
  </si>
  <si>
    <t>女</t>
  </si>
  <si>
    <t>住　　　　所</t>
  </si>
  <si>
    <r>
      <t xml:space="preserve">ＴＥＬ
</t>
    </r>
    <r>
      <rPr>
        <sz val="11"/>
        <rFont val="ＭＳ 明朝"/>
        <family val="1"/>
      </rPr>
      <t>（携帯電話）</t>
    </r>
  </si>
  <si>
    <t>登録申請する資格種別</t>
  </si>
  <si>
    <t>保持している資格</t>
  </si>
  <si>
    <t>インストラクター</t>
  </si>
  <si>
    <t>氏名</t>
  </si>
  <si>
    <t>から</t>
  </si>
  <si>
    <t>リーダー</t>
  </si>
  <si>
    <t>インストラクター</t>
  </si>
  <si>
    <t>コーディネーター</t>
  </si>
  <si>
    <t>✔</t>
  </si>
  <si>
    <t>資格種別</t>
  </si>
  <si>
    <t>全般</t>
  </si>
  <si>
    <t>大人</t>
  </si>
  <si>
    <t>子ども</t>
  </si>
  <si>
    <t>自然体験活動指導者資格取得申請書</t>
  </si>
  <si>
    <t>全国体験活動指導者認定委員会　　　　　　　　　　　　　　　　　　　　　　　　　　　　　　　　　　　　　　　　　　　　　　　　　　　　　　　　　　　　　　　　　　　　　　　　　　　　　　　　　　　　　　　　　　　　　　　　　　　　　　　　　　　　　　自然体験活動部会長　殿　　　　　　　　　　　　　　　　　　　　　　　　　　　　　　　　　　　　　　　　　　　　　　　　　　　　　　　　　　　　　　　　　　　　　　　　　　　　　　　　　　　　　　　　　　　　</t>
  </si>
  <si>
    <t>様式１０</t>
  </si>
  <si>
    <t>養成団体名</t>
  </si>
  <si>
    <t>情報入力日</t>
  </si>
  <si>
    <t>登録日</t>
  </si>
  <si>
    <t>資格名称</t>
  </si>
  <si>
    <t>資格コード</t>
  </si>
  <si>
    <t>姓</t>
  </si>
  <si>
    <t>名</t>
  </si>
  <si>
    <t>姓フリガナ</t>
  </si>
  <si>
    <t>名フリガナ</t>
  </si>
  <si>
    <t>性別</t>
  </si>
  <si>
    <t>生年月日</t>
  </si>
  <si>
    <t>郵便番号</t>
  </si>
  <si>
    <t>都道府県</t>
  </si>
  <si>
    <t>都道府県コード</t>
  </si>
  <si>
    <t>市区町村</t>
  </si>
  <si>
    <t>住所</t>
  </si>
  <si>
    <t>電話番号</t>
  </si>
  <si>
    <t>電話番号（携帯）</t>
  </si>
  <si>
    <t>FAX</t>
  </si>
  <si>
    <t>メールアドレス</t>
  </si>
  <si>
    <t>指導対象者</t>
  </si>
  <si>
    <t>指導対象者コード</t>
  </si>
  <si>
    <t>例</t>
  </si>
  <si>
    <t>リーダー</t>
  </si>
  <si>
    <t>自然</t>
  </si>
  <si>
    <t>体験</t>
  </si>
  <si>
    <t>東京都</t>
  </si>
  <si>
    <t>渋谷区</t>
  </si>
  <si>
    <t>代々木神園町3-1</t>
  </si>
  <si>
    <t>info@www.cone.ne.jp</t>
  </si>
  <si>
    <t>全般</t>
  </si>
  <si>
    <t>フリガナ</t>
  </si>
  <si>
    <t>シゼン</t>
  </si>
  <si>
    <t>タイケン</t>
  </si>
  <si>
    <t>151-0052</t>
  </si>
  <si>
    <t>03-5363-2501</t>
  </si>
  <si>
    <t>090-1111-1111</t>
  </si>
  <si>
    <t>03-5363-2502</t>
  </si>
  <si>
    <t>年</t>
  </si>
  <si>
    <t>月</t>
  </si>
  <si>
    <t>日</t>
  </si>
  <si>
    <t>インストラクター</t>
  </si>
  <si>
    <t>コーディネーター</t>
  </si>
  <si>
    <t>受講日</t>
  </si>
  <si>
    <t>講習会名</t>
  </si>
  <si>
    <t>都道府県名称</t>
  </si>
  <si>
    <t>資格コード</t>
  </si>
  <si>
    <t>北海道</t>
  </si>
  <si>
    <t>リーダー</t>
  </si>
  <si>
    <t>青森県</t>
  </si>
  <si>
    <t>岩手県</t>
  </si>
  <si>
    <t>宮城県</t>
  </si>
  <si>
    <t>秋田県</t>
  </si>
  <si>
    <t>指導対象者</t>
  </si>
  <si>
    <t>対象者コード</t>
  </si>
  <si>
    <t>山形県</t>
  </si>
  <si>
    <t>全般</t>
  </si>
  <si>
    <t>福島県</t>
  </si>
  <si>
    <t>大人</t>
  </si>
  <si>
    <t>茨城県</t>
  </si>
  <si>
    <t>子ども</t>
  </si>
  <si>
    <t>栃木県</t>
  </si>
  <si>
    <t>その他</t>
  </si>
  <si>
    <t>群馬県</t>
  </si>
  <si>
    <t>埼玉県</t>
  </si>
  <si>
    <t>千葉県</t>
  </si>
  <si>
    <t>神奈川県</t>
  </si>
  <si>
    <t>山梨県</t>
  </si>
  <si>
    <t>長野県</t>
  </si>
  <si>
    <t>新潟県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</si>
  <si>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</si>
  <si>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</si>
  <si>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</si>
  <si>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</si>
  <si>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</si>
  <si>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</si>
  <si>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</si>
  <si>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</si>
  <si>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</si>
  <si>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</si>
  <si>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</si>
  <si>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</si>
  <si>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</si>
  <si>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</si>
  <si>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</si>
  <si>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</si>
  <si>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</si>
  <si>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</si>
  <si>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</si>
  <si>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</si>
  <si>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</si>
  <si>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</si>
  <si>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</si>
  <si>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</si>
  <si>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</si>
  <si>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</si>
  <si>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</si>
  <si>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</si>
  <si>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</si>
  <si>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</si>
  <si>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</si>
  <si>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既に持っている種別</t>
  </si>
  <si>
    <t>登録番号</t>
  </si>
  <si>
    <t>大人</t>
  </si>
  <si>
    <t>子ども</t>
  </si>
  <si>
    <t>その他（　　　）</t>
  </si>
  <si>
    <t>その他</t>
  </si>
  <si>
    <t>○</t>
  </si>
  <si>
    <t>2013/5/1</t>
  </si>
  <si>
    <r>
      <t>ご自身が得意とする指導対象者を</t>
    </r>
    <r>
      <rPr>
        <b/>
        <sz val="12"/>
        <rFont val="ＭＳ 明朝"/>
        <family val="1"/>
      </rPr>
      <t>１つのみ</t>
    </r>
    <r>
      <rPr>
        <sz val="11"/>
        <rFont val="ＭＳ 明朝"/>
        <family val="1"/>
      </rPr>
      <t>お選び下さい。</t>
    </r>
  </si>
  <si>
    <t>東京都渋谷区代々木神園町3-1</t>
  </si>
  <si>
    <t>03-1234-5678</t>
  </si>
  <si>
    <t>03-1234-5679</t>
  </si>
  <si>
    <t>090-8765-4321</t>
  </si>
  <si>
    <t>shizentaro@○○.jp</t>
  </si>
  <si>
    <t>○×△自然学校</t>
  </si>
  <si>
    <t>2013/5/4</t>
  </si>
  <si>
    <t>（　　　　家族　　　　）</t>
  </si>
  <si>
    <t>○×△自然学校指導者</t>
  </si>
  <si>
    <t>年齢</t>
  </si>
  <si>
    <t>自然</t>
  </si>
  <si>
    <t>太郎</t>
  </si>
  <si>
    <t>シゼン</t>
  </si>
  <si>
    <t>タロウ</t>
  </si>
  <si>
    <t>-</t>
  </si>
  <si>
    <r>
      <t xml:space="preserve">受講日
</t>
    </r>
    <r>
      <rPr>
        <sz val="11"/>
        <rFont val="ＭＳ 明朝"/>
        <family val="1"/>
      </rPr>
      <t>（年月日）</t>
    </r>
  </si>
  <si>
    <t>登録料入金日</t>
  </si>
  <si>
    <t>振込先機関名</t>
  </si>
  <si>
    <t>ゆうちょ銀行</t>
  </si>
  <si>
    <t>三菱東京UFJ銀行</t>
  </si>
  <si>
    <t>学割の利用</t>
  </si>
  <si>
    <t>無</t>
  </si>
  <si>
    <t>有
※学生証のコピーを
併せて送付下さい</t>
  </si>
  <si>
    <r>
      <t xml:space="preserve">＊ </t>
    </r>
    <r>
      <rPr>
        <u val="single"/>
        <sz val="14"/>
        <rFont val="ＭＳ 明朝"/>
        <family val="1"/>
      </rPr>
      <t>登録希望者ご本人様より登録申請する場合</t>
    </r>
    <r>
      <rPr>
        <sz val="14"/>
        <rFont val="ＭＳ 明朝"/>
        <family val="1"/>
      </rPr>
      <t>、以下をご記入下さい。</t>
    </r>
  </si>
  <si>
    <t>お振込口座名義
（ご本人様以外の名義名
の場合記入）</t>
  </si>
  <si>
    <t>0052</t>
  </si>
  <si>
    <t>○×△自然学校主催　第2回NEAL指導者養成講習</t>
  </si>
  <si>
    <t>登録費入金日</t>
  </si>
  <si>
    <t>金融機関</t>
  </si>
  <si>
    <t>口座名義</t>
  </si>
  <si>
    <t>学割利用</t>
  </si>
  <si>
    <t>（　　　　　　　　　　）</t>
  </si>
  <si>
    <r>
      <t>ご自身が得意とする指導対象者を</t>
    </r>
    <r>
      <rPr>
        <b/>
        <sz val="12"/>
        <rFont val="ＭＳ 明朝"/>
        <family val="1"/>
      </rPr>
      <t>１つのみ</t>
    </r>
    <r>
      <rPr>
        <sz val="12"/>
        <rFont val="ＭＳ 明朝"/>
        <family val="1"/>
      </rPr>
      <t>お選び下さい。</t>
    </r>
  </si>
  <si>
    <r>
      <t xml:space="preserve">＊ </t>
    </r>
    <r>
      <rPr>
        <u val="single"/>
        <sz val="14"/>
        <rFont val="ＭＳ 明朝"/>
        <family val="1"/>
      </rPr>
      <t>インストラクター及びコーディネーターに登録申請する方</t>
    </r>
    <r>
      <rPr>
        <sz val="14"/>
        <rFont val="ＭＳ 明朝"/>
        <family val="1"/>
      </rPr>
      <t>は
　 既に登録をしている資格種別と登録番号をご記入下さい。</t>
    </r>
  </si>
  <si>
    <r>
      <t xml:space="preserve">有
</t>
    </r>
    <r>
      <rPr>
        <sz val="8"/>
        <rFont val="ＭＳ 明朝"/>
        <family val="1"/>
      </rPr>
      <t>※学生証の写しを併せて送付下さい</t>
    </r>
  </si>
  <si>
    <t xml:space="preserve">201　　 /　　 /　　 </t>
  </si>
  <si>
    <t xml:space="preserve">201　　 /　　 /　　 </t>
  </si>
  <si>
    <t>ネイチャーゲームリーダー養成講座</t>
  </si>
  <si>
    <t>公益社団法人日本シェアリングネイチャー協会</t>
  </si>
  <si>
    <t>○</t>
  </si>
  <si>
    <t xml:space="preserve">201　　 /　　 /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</si>
</sst>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yyyy/m/d;@"/>
    <numFmt numFmtId="184" formatCode="[$-F800]dddd\,\ mmmm\ dd\,\ yyyy"/>
    <numFmt numFmtId="185" formatCode="[$-411]yyyy&quot;年&quot;m&quot;月&quot;d&quot;日&quot;dddd"/>
  </numFmts>
  <fonts count="74">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2"/>
      <name val="ＭＳ 明朝"/>
      <family val="1"/>
    </font>
    <font>
      <sz val="11"/>
      <name val="ＭＳ 明朝"/>
      <family val="1"/>
    </font>
    <font>
      <sz val="10"/>
      <name val="ＭＳ 明朝"/>
      <family val="1"/>
    </font>
    <font>
      <sz val="9"/>
      <name val="ＭＳ 明朝"/>
      <family val="1"/>
    </font>
    <font>
      <sz val="28"/>
      <name val="ＭＳ 明朝"/>
      <family val="1"/>
    </font>
    <font>
      <sz val="6"/>
      <name val="ＭＳ Ｐゴシック"/>
      <family val="3"/>
    </font>
    <font>
      <sz val="18"/>
      <name val="ＭＳ 明朝"/>
      <family val="1"/>
    </font>
    <font>
      <sz val="16"/>
      <name val="ＭＳ Ｐゴシック"/>
      <family val="3"/>
    </font>
    <font>
      <sz val="11"/>
      <name val="ＭＳ Ｐゴシック"/>
      <family val="3"/>
    </font>
    <font>
      <sz val="9"/>
      <name val="ＭＳ Ｐゴシック"/>
      <family val="3"/>
    </font>
    <font>
      <b/>
      <sz val="11"/>
      <name val="ＭＳ Ｐゴシック"/>
      <family val="3"/>
    </font>
    <font>
      <b/>
      <sz val="12"/>
      <name val="ＭＳ 明朝"/>
      <family val="1"/>
    </font>
    <font>
      <sz val="96"/>
      <name val="ＭＳ Ｐゴシック"/>
      <family val="3"/>
    </font>
    <font>
      <u val="single"/>
      <sz val="11"/>
      <name val="ＭＳ ゴシック"/>
      <family val="3"/>
    </font>
    <font>
      <sz val="11"/>
      <name val="ＭＳ ゴシック"/>
      <family val="3"/>
    </font>
    <font>
      <sz val="14"/>
      <name val="ＭＳ 明朝"/>
      <family val="1"/>
    </font>
    <font>
      <u val="single"/>
      <sz val="14"/>
      <name val="ＭＳ 明朝"/>
      <family val="1"/>
    </font>
    <font>
      <sz val="8"/>
      <name val="ＭＳ 明朝"/>
      <family val="1"/>
    </font>
    <font>
      <sz val="14"/>
      <name val="Osaka"/>
      <family val="3"/>
    </font>
    <font>
      <sz val="16"/>
      <name val="ＭＳ 明朝"/>
      <family val="0"/>
    </font>
    <font>
      <sz val="11"/>
      <color indexed="8"/>
      <name val="ＭＳ Ｐゴシック"/>
      <family val="3"/>
    </font>
    <font>
      <sz val="11"/>
      <color indexed="9"/>
      <name val="ＭＳ Ｐゴシック"/>
      <family val="3"/>
    </font>
    <font>
      <b/>
      <sz val="18"/>
      <color indexed="62"/>
      <name val="ＭＳ Ｐゴシック"/>
      <family val="2"/>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4"/>
      <name val="ＭＳ Ｐゴシック"/>
      <family val="3"/>
    </font>
    <font>
      <sz val="10"/>
      <name val="Osaka"/>
      <family val="0"/>
    </font>
    <font>
      <u val="single"/>
      <sz val="11"/>
      <color indexed="8"/>
      <name val="ＭＳ Ｐゴシック"/>
      <family val="0"/>
    </font>
    <font>
      <u val="single"/>
      <sz val="11"/>
      <color indexed="8"/>
      <name val="Calibri"/>
      <family val="0"/>
    </font>
    <font>
      <sz val="12"/>
      <color indexed="8"/>
      <name val="ＭＳ Ｐゴシック"/>
      <family val="0"/>
    </font>
    <font>
      <sz val="12"/>
      <color indexed="8"/>
      <name val="Calibri"/>
      <family val="0"/>
    </font>
    <font>
      <sz val="11"/>
      <color indexed="8"/>
      <name val="Calibri"/>
      <family val="0"/>
    </font>
    <font>
      <b/>
      <u val="single"/>
      <sz val="11"/>
      <color indexed="8"/>
      <name val="ＭＳ Ｐゴシック"/>
      <family val="0"/>
    </font>
    <font>
      <b/>
      <u val="single"/>
      <sz val="11"/>
      <color indexed="8"/>
      <name val="Calibri"/>
      <family val="0"/>
    </font>
    <font>
      <sz val="14"/>
      <color indexed="8"/>
      <name val="ＭＳ Ｐゴシック"/>
      <family val="0"/>
    </font>
    <font>
      <sz val="14"/>
      <color indexed="8"/>
      <name val="Calibri"/>
      <family val="0"/>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1"/>
      <name val="Calibri"/>
      <family val="3"/>
    </font>
    <font>
      <sz val="14"/>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44"/>
        <bgColor indexed="64"/>
      </patternFill>
    </fill>
    <fill>
      <patternFill patternType="solid">
        <fgColor rgb="FFCCFFCC"/>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medium"/>
      <right style="thin"/>
      <top style="medium"/>
      <bottom style="mediu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diagonalUp="1">
      <left style="medium"/>
      <right>
        <color indexed="63"/>
      </right>
      <top style="medium"/>
      <bottom style="medium"/>
      <diagonal style="medium"/>
    </border>
    <border diagonalUp="1">
      <left>
        <color indexed="63"/>
      </left>
      <right style="medium"/>
      <top style="medium"/>
      <bottom style="medium"/>
      <diagonal style="medium"/>
    </border>
    <border diagonalUp="1">
      <left style="medium"/>
      <right style="thin"/>
      <top style="medium"/>
      <bottom style="medium"/>
      <diagonal style="medium"/>
    </border>
    <border diagonalUp="1">
      <left style="thin"/>
      <right style="thin"/>
      <top style="medium"/>
      <bottom style="medium"/>
      <diagonal style="medium"/>
    </border>
    <border diagonalUp="1">
      <left style="thin"/>
      <right style="medium"/>
      <top style="medium"/>
      <bottom style="medium"/>
      <diagonal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style="thin"/>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15" fillId="0" borderId="0">
      <alignment vertical="center"/>
      <protection/>
    </xf>
    <xf numFmtId="0" fontId="6" fillId="0" borderId="0" applyNumberFormat="0" applyFill="0" applyBorder="0" applyAlignment="0" applyProtection="0"/>
    <xf numFmtId="0" fontId="70" fillId="31" borderId="0" applyNumberFormat="0" applyBorder="0" applyAlignment="0" applyProtection="0"/>
    <xf numFmtId="0" fontId="71" fillId="32" borderId="0" applyNumberFormat="0" applyBorder="0" applyAlignment="0" applyProtection="0"/>
  </cellStyleXfs>
  <cellXfs count="219">
    <xf numFmtId="0" fontId="0" fillId="0" borderId="0" xfId="0" applyAlignment="1">
      <alignment/>
    </xf>
    <xf numFmtId="0" fontId="7" fillId="0" borderId="0" xfId="0" applyFont="1" applyAlignment="1">
      <alignment/>
    </xf>
    <xf numFmtId="0" fontId="7" fillId="0" borderId="0" xfId="0" applyFont="1" applyAlignment="1">
      <alignment/>
    </xf>
    <xf numFmtId="0" fontId="10" fillId="0" borderId="0" xfId="0" applyFont="1" applyFill="1" applyAlignment="1" applyProtection="1">
      <alignment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8" fillId="0" borderId="0" xfId="0" applyFont="1" applyFill="1" applyBorder="1" applyAlignment="1">
      <alignment horizontal="distributed" vertical="center"/>
    </xf>
    <xf numFmtId="0" fontId="7" fillId="0" borderId="0" xfId="0" applyFont="1" applyFill="1" applyBorder="1" applyAlignment="1">
      <alignment horizontal="left"/>
    </xf>
    <xf numFmtId="0" fontId="7" fillId="0" borderId="0" xfId="0" applyFont="1" applyFill="1" applyBorder="1" applyAlignment="1">
      <alignment/>
    </xf>
    <xf numFmtId="0" fontId="7" fillId="0" borderId="0" xfId="0" applyFont="1" applyAlignment="1">
      <alignment vertical="center"/>
    </xf>
    <xf numFmtId="0" fontId="7"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right" vertical="center"/>
    </xf>
    <xf numFmtId="0" fontId="7" fillId="0" borderId="0" xfId="0" applyFont="1" applyBorder="1" applyAlignment="1">
      <alignment horizontal="center" vertical="center"/>
    </xf>
    <xf numFmtId="0" fontId="11" fillId="0" borderId="0" xfId="0" applyFont="1" applyAlignment="1">
      <alignment horizontal="center" vertical="center"/>
    </xf>
    <xf numFmtId="0" fontId="0" fillId="33" borderId="12" xfId="0" applyFill="1" applyBorder="1" applyAlignment="1" applyProtection="1">
      <alignment/>
      <protection locked="0"/>
    </xf>
    <xf numFmtId="178" fontId="0" fillId="0" borderId="0" xfId="0" applyNumberFormat="1" applyFill="1" applyAlignment="1" applyProtection="1">
      <alignment/>
      <protection locked="0"/>
    </xf>
    <xf numFmtId="0" fontId="0" fillId="0" borderId="0" xfId="0" applyFill="1" applyAlignment="1" applyProtection="1">
      <alignment/>
      <protection locked="0"/>
    </xf>
    <xf numFmtId="0" fontId="0" fillId="0" borderId="0" xfId="0" applyNumberFormat="1" applyFill="1" applyAlignment="1" applyProtection="1">
      <alignment/>
      <protection locked="0"/>
    </xf>
    <xf numFmtId="0" fontId="0" fillId="0" borderId="0" xfId="0" applyFill="1" applyBorder="1" applyAlignment="1" applyProtection="1">
      <alignment/>
      <protection locked="0"/>
    </xf>
    <xf numFmtId="0" fontId="16" fillId="0" borderId="13" xfId="0" applyFont="1" applyFill="1" applyBorder="1" applyAlignment="1" applyProtection="1">
      <alignment/>
      <protection locked="0"/>
    </xf>
    <xf numFmtId="0" fontId="16" fillId="22" borderId="14" xfId="0" applyFont="1" applyFill="1" applyBorder="1" applyAlignment="1" applyProtection="1">
      <alignment/>
      <protection locked="0"/>
    </xf>
    <xf numFmtId="0" fontId="16" fillId="22" borderId="15" xfId="0" applyFont="1" applyFill="1" applyBorder="1" applyAlignment="1" applyProtection="1">
      <alignment/>
      <protection locked="0"/>
    </xf>
    <xf numFmtId="0" fontId="16" fillId="0" borderId="0" xfId="0" applyFont="1" applyFill="1" applyAlignment="1" applyProtection="1">
      <alignment/>
      <protection locked="0"/>
    </xf>
    <xf numFmtId="0" fontId="0" fillId="33" borderId="13" xfId="0" applyFill="1" applyBorder="1" applyAlignment="1" applyProtection="1">
      <alignment horizontal="right" vertical="center"/>
      <protection locked="0"/>
    </xf>
    <xf numFmtId="0" fontId="0" fillId="33" borderId="0" xfId="0" applyFill="1" applyBorder="1" applyAlignment="1" applyProtection="1">
      <alignment/>
      <protection locked="0"/>
    </xf>
    <xf numFmtId="0" fontId="15" fillId="34" borderId="15" xfId="0" applyFont="1" applyFill="1" applyBorder="1" applyAlignment="1" applyProtection="1">
      <alignment vertical="center"/>
      <protection/>
    </xf>
    <xf numFmtId="0" fontId="0" fillId="33" borderId="0" xfId="0" applyFill="1" applyAlignment="1" applyProtection="1">
      <alignment/>
      <protection locked="0"/>
    </xf>
    <xf numFmtId="0" fontId="0" fillId="0" borderId="13" xfId="0" applyFill="1" applyBorder="1" applyAlignment="1" applyProtection="1">
      <alignment/>
      <protection locked="0"/>
    </xf>
    <xf numFmtId="14" fontId="0" fillId="35" borderId="14" xfId="0" applyNumberFormat="1" applyFill="1" applyBorder="1" applyAlignment="1" applyProtection="1">
      <alignment/>
      <protection locked="0"/>
    </xf>
    <xf numFmtId="0" fontId="15" fillId="34" borderId="14" xfId="0" applyFont="1" applyFill="1" applyBorder="1" applyAlignment="1" applyProtection="1">
      <alignment vertical="center"/>
      <protection/>
    </xf>
    <xf numFmtId="0" fontId="0" fillId="35" borderId="14" xfId="0" applyNumberFormat="1" applyFill="1" applyBorder="1" applyAlignment="1" applyProtection="1">
      <alignment/>
      <protection locked="0"/>
    </xf>
    <xf numFmtId="14" fontId="0" fillId="0" borderId="0" xfId="0" applyNumberFormat="1" applyFill="1" applyAlignment="1" applyProtection="1">
      <alignment/>
      <protection locked="0"/>
    </xf>
    <xf numFmtId="49" fontId="0" fillId="0" borderId="0" xfId="0" applyNumberFormat="1" applyFill="1" applyAlignment="1" applyProtection="1">
      <alignment/>
      <protection locked="0"/>
    </xf>
    <xf numFmtId="0" fontId="16" fillId="36" borderId="14" xfId="0" applyFont="1" applyFill="1" applyBorder="1" applyAlignment="1">
      <alignment horizontal="center" vertical="center" wrapText="1"/>
    </xf>
    <xf numFmtId="0" fontId="0" fillId="0" borderId="0" xfId="0" applyAlignment="1">
      <alignment vertical="center"/>
    </xf>
    <xf numFmtId="0" fontId="0" fillId="0" borderId="16" xfId="0" applyBorder="1" applyAlignment="1">
      <alignment/>
    </xf>
    <xf numFmtId="0" fontId="0" fillId="0" borderId="14" xfId="0" applyBorder="1" applyAlignment="1">
      <alignment vertical="center"/>
    </xf>
    <xf numFmtId="0" fontId="0" fillId="0" borderId="17" xfId="0" applyBorder="1" applyAlignment="1">
      <alignment/>
    </xf>
    <xf numFmtId="178" fontId="0" fillId="34" borderId="14" xfId="0" applyNumberFormat="1" applyFill="1" applyBorder="1" applyAlignment="1" applyProtection="1">
      <alignment/>
      <protection locked="0"/>
    </xf>
    <xf numFmtId="0" fontId="0" fillId="34" borderId="14" xfId="0" applyNumberFormat="1" applyFill="1" applyBorder="1" applyAlignment="1" applyProtection="1">
      <alignment/>
      <protection locked="0"/>
    </xf>
    <xf numFmtId="178" fontId="0" fillId="35" borderId="14" xfId="0" applyNumberFormat="1" applyFill="1" applyBorder="1" applyAlignment="1" applyProtection="1">
      <alignment/>
      <protection/>
    </xf>
    <xf numFmtId="0" fontId="16" fillId="22" borderId="18" xfId="0" applyFont="1" applyFill="1" applyBorder="1" applyAlignment="1" applyProtection="1">
      <alignment/>
      <protection locked="0"/>
    </xf>
    <xf numFmtId="0" fontId="16" fillId="22" borderId="19" xfId="0" applyFont="1" applyFill="1" applyBorder="1" applyAlignment="1" applyProtection="1">
      <alignment/>
      <protection locked="0"/>
    </xf>
    <xf numFmtId="0" fontId="0" fillId="35" borderId="19" xfId="0" applyNumberFormat="1" applyFill="1" applyBorder="1" applyAlignment="1" applyProtection="1">
      <alignment/>
      <protection locked="0"/>
    </xf>
    <xf numFmtId="0" fontId="16" fillId="34" borderId="14" xfId="0" applyFont="1" applyFill="1" applyBorder="1" applyAlignment="1" applyProtection="1">
      <alignment/>
      <protection locked="0"/>
    </xf>
    <xf numFmtId="0" fontId="0" fillId="33" borderId="14" xfId="0" applyFill="1" applyBorder="1" applyAlignment="1" applyProtection="1">
      <alignment/>
      <protection locked="0"/>
    </xf>
    <xf numFmtId="0" fontId="55" fillId="34" borderId="14" xfId="0" applyFont="1" applyFill="1" applyBorder="1" applyAlignment="1">
      <alignment vertical="center"/>
    </xf>
    <xf numFmtId="0" fontId="72" fillId="35" borderId="14" xfId="0" applyFont="1" applyFill="1" applyBorder="1" applyAlignment="1">
      <alignment vertical="center"/>
    </xf>
    <xf numFmtId="183" fontId="16" fillId="22" borderId="20" xfId="0" applyNumberFormat="1" applyFont="1" applyFill="1" applyBorder="1" applyAlignment="1" applyProtection="1">
      <alignment/>
      <protection locked="0"/>
    </xf>
    <xf numFmtId="183" fontId="16" fillId="22" borderId="15" xfId="0" applyNumberFormat="1" applyFont="1" applyFill="1" applyBorder="1" applyAlignment="1" applyProtection="1">
      <alignment/>
      <protection locked="0"/>
    </xf>
    <xf numFmtId="178" fontId="16" fillId="22" borderId="15" xfId="0" applyNumberFormat="1" applyFont="1" applyFill="1" applyBorder="1" applyAlignment="1" applyProtection="1">
      <alignment/>
      <protection locked="0"/>
    </xf>
    <xf numFmtId="183" fontId="0" fillId="33" borderId="14" xfId="0" applyNumberFormat="1" applyFill="1" applyBorder="1" applyAlignment="1" applyProtection="1">
      <alignment/>
      <protection locked="0"/>
    </xf>
    <xf numFmtId="178" fontId="0" fillId="33" borderId="14" xfId="0" applyNumberFormat="1" applyFill="1" applyBorder="1" applyAlignment="1" applyProtection="1">
      <alignment/>
      <protection/>
    </xf>
    <xf numFmtId="178" fontId="0" fillId="33" borderId="14" xfId="0" applyNumberFormat="1" applyFill="1" applyBorder="1" applyAlignment="1" applyProtection="1">
      <alignment horizontal="right"/>
      <protection locked="0"/>
    </xf>
    <xf numFmtId="0" fontId="0" fillId="34" borderId="14" xfId="0" applyFill="1" applyBorder="1" applyAlignment="1" applyProtection="1">
      <alignment/>
      <protection locked="0"/>
    </xf>
    <xf numFmtId="0" fontId="17" fillId="34" borderId="14" xfId="0" applyFont="1" applyFill="1" applyBorder="1" applyAlignment="1">
      <alignment vertical="center"/>
    </xf>
    <xf numFmtId="0" fontId="72" fillId="34" borderId="14" xfId="0" applyFont="1" applyFill="1" applyBorder="1" applyAlignment="1">
      <alignment vertical="center"/>
    </xf>
    <xf numFmtId="0" fontId="15" fillId="35" borderId="14" xfId="0" applyFont="1" applyFill="1" applyBorder="1" applyAlignment="1" applyProtection="1">
      <alignment vertical="center"/>
      <protection/>
    </xf>
    <xf numFmtId="0" fontId="7" fillId="37" borderId="18" xfId="0" applyFont="1" applyFill="1" applyBorder="1" applyAlignment="1">
      <alignment/>
    </xf>
    <xf numFmtId="0" fontId="7" fillId="37" borderId="21" xfId="0" applyFont="1" applyFill="1" applyBorder="1" applyAlignment="1">
      <alignment/>
    </xf>
    <xf numFmtId="0" fontId="7" fillId="37" borderId="22" xfId="0" applyFont="1" applyFill="1" applyBorder="1" applyAlignment="1">
      <alignment/>
    </xf>
    <xf numFmtId="0" fontId="7" fillId="37" borderId="0" xfId="0" applyFont="1" applyFill="1" applyBorder="1" applyAlignment="1">
      <alignment/>
    </xf>
    <xf numFmtId="0" fontId="7" fillId="37" borderId="21" xfId="0" applyFont="1" applyFill="1" applyBorder="1" applyAlignment="1">
      <alignment/>
    </xf>
    <xf numFmtId="0" fontId="7" fillId="37" borderId="20" xfId="0" applyFont="1" applyFill="1" applyBorder="1" applyAlignment="1">
      <alignment/>
    </xf>
    <xf numFmtId="0" fontId="7" fillId="37" borderId="13" xfId="0" applyFont="1" applyFill="1" applyBorder="1" applyAlignment="1">
      <alignment/>
    </xf>
    <xf numFmtId="0" fontId="8" fillId="37" borderId="22" xfId="0" applyFont="1" applyFill="1" applyBorder="1" applyAlignment="1">
      <alignment/>
    </xf>
    <xf numFmtId="0" fontId="7" fillId="37" borderId="0" xfId="0" applyFont="1" applyFill="1" applyBorder="1" applyAlignment="1">
      <alignment/>
    </xf>
    <xf numFmtId="0" fontId="7" fillId="37" borderId="13" xfId="0" applyFont="1" applyFill="1" applyBorder="1" applyAlignment="1">
      <alignment/>
    </xf>
    <xf numFmtId="0" fontId="7" fillId="37" borderId="20" xfId="0" applyFont="1" applyFill="1" applyBorder="1" applyAlignment="1">
      <alignment/>
    </xf>
    <xf numFmtId="0" fontId="7" fillId="37" borderId="23" xfId="0" applyFont="1" applyFill="1" applyBorder="1" applyAlignment="1">
      <alignment/>
    </xf>
    <xf numFmtId="0" fontId="7" fillId="37" borderId="10" xfId="0" applyFont="1" applyFill="1" applyBorder="1" applyAlignment="1">
      <alignment/>
    </xf>
    <xf numFmtId="0" fontId="9" fillId="37" borderId="14" xfId="0" applyFont="1" applyFill="1" applyBorder="1" applyAlignment="1">
      <alignment vertical="top"/>
    </xf>
    <xf numFmtId="0" fontId="0" fillId="0" borderId="12" xfId="0" applyNumberFormat="1" applyFill="1" applyBorder="1" applyAlignment="1" applyProtection="1">
      <alignment/>
      <protection locked="0"/>
    </xf>
    <xf numFmtId="0" fontId="55" fillId="0" borderId="24" xfId="0" applyFont="1" applyBorder="1" applyAlignment="1">
      <alignment vertical="center"/>
    </xf>
    <xf numFmtId="0" fontId="7" fillId="35" borderId="14" xfId="0" applyFont="1" applyFill="1" applyBorder="1" applyAlignment="1" applyProtection="1">
      <alignment/>
      <protection/>
    </xf>
    <xf numFmtId="0" fontId="20" fillId="0" borderId="0" xfId="0" applyFont="1" applyAlignment="1">
      <alignment/>
    </xf>
    <xf numFmtId="0" fontId="21" fillId="0" borderId="0" xfId="0" applyFont="1" applyAlignment="1">
      <alignment/>
    </xf>
    <xf numFmtId="0" fontId="72" fillId="0" borderId="0" xfId="0" applyFont="1" applyAlignment="1">
      <alignment/>
    </xf>
    <xf numFmtId="0" fontId="73" fillId="0" borderId="0" xfId="0" applyFont="1" applyAlignment="1">
      <alignment vertical="center"/>
    </xf>
    <xf numFmtId="0" fontId="7" fillId="37" borderId="14" xfId="0" applyFont="1" applyFill="1" applyBorder="1" applyAlignment="1">
      <alignment/>
    </xf>
    <xf numFmtId="0" fontId="9" fillId="37" borderId="10" xfId="0" applyFont="1" applyFill="1" applyBorder="1" applyAlignment="1">
      <alignment horizontal="center" vertical="center"/>
    </xf>
    <xf numFmtId="0" fontId="13" fillId="37" borderId="23" xfId="0" applyFont="1" applyFill="1" applyBorder="1" applyAlignment="1">
      <alignment/>
    </xf>
    <xf numFmtId="0" fontId="7" fillId="38" borderId="25" xfId="0" applyFont="1" applyFill="1" applyBorder="1" applyAlignment="1">
      <alignment horizontal="center" vertical="center"/>
    </xf>
    <xf numFmtId="0" fontId="7" fillId="38" borderId="10" xfId="0" applyFont="1" applyFill="1" applyBorder="1" applyAlignment="1">
      <alignment horizontal="center" vertical="center"/>
    </xf>
    <xf numFmtId="0" fontId="7" fillId="38" borderId="26" xfId="0" applyFont="1" applyFill="1" applyBorder="1" applyAlignment="1">
      <alignment horizontal="center" vertical="center"/>
    </xf>
    <xf numFmtId="0" fontId="7" fillId="35" borderId="27" xfId="0" applyFont="1" applyFill="1" applyBorder="1" applyAlignment="1" applyProtection="1">
      <alignment horizontal="center" vertical="center"/>
      <protection locked="0"/>
    </xf>
    <xf numFmtId="0" fontId="7" fillId="35" borderId="28" xfId="0" applyFont="1" applyFill="1" applyBorder="1" applyAlignment="1" applyProtection="1">
      <alignment horizontal="center" vertical="center"/>
      <protection locked="0"/>
    </xf>
    <xf numFmtId="0" fontId="7" fillId="35" borderId="29" xfId="0" applyFont="1" applyFill="1" applyBorder="1" applyAlignment="1" applyProtection="1">
      <alignment horizontal="center" vertical="center"/>
      <protection locked="0"/>
    </xf>
    <xf numFmtId="0" fontId="7" fillId="35" borderId="30" xfId="0" applyFont="1" applyFill="1" applyBorder="1" applyAlignment="1" applyProtection="1">
      <alignment horizontal="center" vertical="center"/>
      <protection locked="0"/>
    </xf>
    <xf numFmtId="0" fontId="7" fillId="38" borderId="23" xfId="0" applyFont="1" applyFill="1" applyBorder="1" applyAlignment="1">
      <alignment horizontal="center" vertical="center"/>
    </xf>
    <xf numFmtId="0" fontId="7" fillId="35" borderId="31" xfId="0" applyFont="1" applyFill="1" applyBorder="1" applyAlignment="1" applyProtection="1">
      <alignment horizontal="center"/>
      <protection locked="0"/>
    </xf>
    <xf numFmtId="0" fontId="7" fillId="35" borderId="32" xfId="0" applyFont="1" applyFill="1" applyBorder="1" applyAlignment="1" applyProtection="1">
      <alignment horizontal="center"/>
      <protection locked="0"/>
    </xf>
    <xf numFmtId="0" fontId="7" fillId="35" borderId="33" xfId="0" applyFont="1" applyFill="1" applyBorder="1" applyAlignment="1" applyProtection="1">
      <alignment horizontal="center"/>
      <protection locked="0"/>
    </xf>
    <xf numFmtId="0" fontId="7" fillId="38" borderId="19" xfId="0" applyFont="1" applyFill="1" applyBorder="1" applyAlignment="1">
      <alignment horizontal="center" vertical="center"/>
    </xf>
    <xf numFmtId="0" fontId="7" fillId="37" borderId="17" xfId="0" applyFont="1" applyFill="1" applyBorder="1" applyAlignment="1">
      <alignment horizontal="distributed" vertical="center"/>
    </xf>
    <xf numFmtId="0" fontId="7" fillId="35" borderId="23" xfId="0" applyFont="1" applyFill="1" applyBorder="1" applyAlignment="1" applyProtection="1">
      <alignment horizontal="left" vertical="center"/>
      <protection locked="0"/>
    </xf>
    <xf numFmtId="0" fontId="7" fillId="35" borderId="10" xfId="0" applyFont="1" applyFill="1" applyBorder="1" applyAlignment="1" applyProtection="1">
      <alignment horizontal="left" vertical="center"/>
      <protection locked="0"/>
    </xf>
    <xf numFmtId="0" fontId="7" fillId="35" borderId="19" xfId="0" applyFont="1" applyFill="1" applyBorder="1" applyAlignment="1" applyProtection="1">
      <alignment horizontal="left" vertical="center"/>
      <protection locked="0"/>
    </xf>
    <xf numFmtId="0" fontId="8" fillId="37" borderId="14" xfId="0" applyFont="1" applyFill="1" applyBorder="1" applyAlignment="1">
      <alignment horizontal="distributed" vertical="center"/>
    </xf>
    <xf numFmtId="0" fontId="5" fillId="35" borderId="23" xfId="42" applyFill="1" applyBorder="1" applyAlignment="1" applyProtection="1">
      <alignment horizontal="left" vertical="center"/>
      <protection locked="0"/>
    </xf>
    <xf numFmtId="0" fontId="7" fillId="37" borderId="14" xfId="0" applyFont="1" applyFill="1" applyBorder="1" applyAlignment="1">
      <alignment horizontal="distributed" vertical="center" wrapText="1"/>
    </xf>
    <xf numFmtId="0" fontId="7" fillId="37" borderId="14" xfId="0" applyFont="1" applyFill="1" applyBorder="1" applyAlignment="1">
      <alignment horizontal="distributed" vertical="center"/>
    </xf>
    <xf numFmtId="14" fontId="22" fillId="35" borderId="23" xfId="0" applyNumberFormat="1" applyFont="1" applyFill="1" applyBorder="1" applyAlignment="1" applyProtection="1">
      <alignment horizontal="center" vertical="center"/>
      <protection locked="0"/>
    </xf>
    <xf numFmtId="14" fontId="22" fillId="35" borderId="10" xfId="0" applyNumberFormat="1" applyFont="1" applyFill="1" applyBorder="1" applyAlignment="1" applyProtection="1">
      <alignment horizontal="center" vertical="center"/>
      <protection locked="0"/>
    </xf>
    <xf numFmtId="14" fontId="22" fillId="35" borderId="19" xfId="0" applyNumberFormat="1" applyFont="1" applyFill="1" applyBorder="1" applyAlignment="1" applyProtection="1">
      <alignment horizontal="center" vertical="center"/>
      <protection locked="0"/>
    </xf>
    <xf numFmtId="0" fontId="7" fillId="37" borderId="23"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19" xfId="0" applyFont="1" applyFill="1" applyBorder="1" applyAlignment="1">
      <alignment horizontal="center" vertical="center" wrapText="1"/>
    </xf>
    <xf numFmtId="183" fontId="22" fillId="35" borderId="23" xfId="0" applyNumberFormat="1" applyFont="1" applyFill="1" applyBorder="1" applyAlignment="1" applyProtection="1">
      <alignment horizontal="center" vertical="center"/>
      <protection locked="0"/>
    </xf>
    <xf numFmtId="183" fontId="22" fillId="35" borderId="10" xfId="0" applyNumberFormat="1" applyFont="1" applyFill="1" applyBorder="1" applyAlignment="1" applyProtection="1">
      <alignment horizontal="center" vertical="center"/>
      <protection locked="0"/>
    </xf>
    <xf numFmtId="0" fontId="7" fillId="37" borderId="10" xfId="0" applyFont="1" applyFill="1" applyBorder="1" applyAlignment="1">
      <alignment horizontal="center" vertical="center"/>
    </xf>
    <xf numFmtId="183" fontId="25" fillId="35" borderId="10" xfId="0" applyNumberFormat="1" applyFont="1" applyFill="1" applyBorder="1" applyAlignment="1" applyProtection="1">
      <alignment vertical="center"/>
      <protection locked="0"/>
    </xf>
    <xf numFmtId="183" fontId="25" fillId="35" borderId="19" xfId="0" applyNumberFormat="1" applyFont="1" applyFill="1" applyBorder="1" applyAlignment="1" applyProtection="1">
      <alignment vertical="center"/>
      <protection locked="0"/>
    </xf>
    <xf numFmtId="0" fontId="7" fillId="35" borderId="23" xfId="0" applyFont="1" applyFill="1" applyBorder="1" applyAlignment="1" applyProtection="1">
      <alignment horizontal="center"/>
      <protection locked="0"/>
    </xf>
    <xf numFmtId="0" fontId="7" fillId="35" borderId="10" xfId="0" applyFont="1" applyFill="1" applyBorder="1" applyAlignment="1" applyProtection="1">
      <alignment horizontal="center"/>
      <protection locked="0"/>
    </xf>
    <xf numFmtId="0" fontId="7" fillId="35" borderId="14" xfId="0" applyFont="1" applyFill="1" applyBorder="1" applyAlignment="1" applyProtection="1">
      <alignment horizontal="center"/>
      <protection locked="0"/>
    </xf>
    <xf numFmtId="0" fontId="26" fillId="35" borderId="23" xfId="0" applyFont="1" applyFill="1" applyBorder="1" applyAlignment="1" applyProtection="1">
      <alignment horizontal="center" vertical="center"/>
      <protection locked="0"/>
    </xf>
    <xf numFmtId="0" fontId="26" fillId="35" borderId="10" xfId="0" applyFont="1" applyFill="1" applyBorder="1" applyAlignment="1" applyProtection="1">
      <alignment horizontal="center" vertical="center"/>
      <protection locked="0"/>
    </xf>
    <xf numFmtId="0" fontId="26" fillId="35" borderId="14" xfId="0" applyFont="1" applyFill="1" applyBorder="1" applyAlignment="1" applyProtection="1">
      <alignment horizontal="center" vertical="center"/>
      <protection locked="0"/>
    </xf>
    <xf numFmtId="49" fontId="7" fillId="35" borderId="23" xfId="0" applyNumberFormat="1" applyFont="1" applyFill="1" applyBorder="1" applyAlignment="1" applyProtection="1">
      <alignment horizontal="left" vertical="center"/>
      <protection locked="0"/>
    </xf>
    <xf numFmtId="49" fontId="7" fillId="35" borderId="10" xfId="0" applyNumberFormat="1" applyFont="1" applyFill="1" applyBorder="1" applyAlignment="1" applyProtection="1">
      <alignment horizontal="left" vertical="center"/>
      <protection locked="0"/>
    </xf>
    <xf numFmtId="49" fontId="7" fillId="35" borderId="19" xfId="0" applyNumberFormat="1" applyFont="1" applyFill="1" applyBorder="1" applyAlignment="1" applyProtection="1">
      <alignment horizontal="left" vertical="center"/>
      <protection locked="0"/>
    </xf>
    <xf numFmtId="0" fontId="7" fillId="37" borderId="23" xfId="0" applyFont="1" applyFill="1" applyBorder="1" applyAlignment="1">
      <alignment horizontal="distributed" vertical="center" wrapText="1"/>
    </xf>
    <xf numFmtId="0" fontId="7" fillId="37" borderId="10" xfId="0" applyFont="1" applyFill="1" applyBorder="1" applyAlignment="1">
      <alignment horizontal="distributed" vertical="center"/>
    </xf>
    <xf numFmtId="0" fontId="7" fillId="37" borderId="19" xfId="0" applyFont="1" applyFill="1" applyBorder="1" applyAlignment="1">
      <alignment horizontal="distributed" vertical="center"/>
    </xf>
    <xf numFmtId="0" fontId="26" fillId="35" borderId="19" xfId="0" applyFont="1" applyFill="1" applyBorder="1" applyAlignment="1" applyProtection="1">
      <alignment horizontal="center" vertical="center"/>
      <protection locked="0"/>
    </xf>
    <xf numFmtId="0" fontId="7" fillId="37" borderId="23" xfId="0" applyFont="1" applyFill="1" applyBorder="1" applyAlignment="1">
      <alignment horizontal="center" vertical="center"/>
    </xf>
    <xf numFmtId="0" fontId="7" fillId="37" borderId="19" xfId="0" applyFont="1" applyFill="1" applyBorder="1" applyAlignment="1">
      <alignment horizontal="center" vertical="center"/>
    </xf>
    <xf numFmtId="0" fontId="11" fillId="0" borderId="0" xfId="0" applyFont="1" applyAlignment="1">
      <alignment horizontal="center" vertical="center"/>
    </xf>
    <xf numFmtId="0" fontId="9" fillId="0" borderId="11" xfId="0" applyFont="1" applyBorder="1" applyAlignment="1">
      <alignment horizontal="left" wrapText="1"/>
    </xf>
    <xf numFmtId="0" fontId="0" fillId="0" borderId="11" xfId="0" applyBorder="1" applyAlignment="1">
      <alignment horizontal="left" wrapText="1"/>
    </xf>
    <xf numFmtId="0" fontId="8" fillId="37" borderId="34" xfId="0" applyFont="1" applyFill="1" applyBorder="1" applyAlignment="1">
      <alignment horizontal="distributed" vertical="center"/>
    </xf>
    <xf numFmtId="0" fontId="8" fillId="37" borderId="11" xfId="0" applyFont="1" applyFill="1" applyBorder="1" applyAlignment="1">
      <alignment horizontal="distributed" vertical="center"/>
    </xf>
    <xf numFmtId="0" fontId="8" fillId="37" borderId="35" xfId="0" applyFont="1" applyFill="1" applyBorder="1" applyAlignment="1">
      <alignment horizontal="distributed" vertical="center"/>
    </xf>
    <xf numFmtId="0" fontId="7" fillId="0" borderId="0" xfId="0" applyFont="1" applyAlignment="1">
      <alignment vertical="center" wrapText="1"/>
    </xf>
    <xf numFmtId="0" fontId="0" fillId="0" borderId="0" xfId="0" applyFont="1" applyAlignment="1">
      <alignment vertical="center" wrapText="1"/>
    </xf>
    <xf numFmtId="0" fontId="7" fillId="37" borderId="23" xfId="0" applyFont="1" applyFill="1" applyBorder="1" applyAlignment="1">
      <alignment horizontal="distributed" vertical="center"/>
    </xf>
    <xf numFmtId="0" fontId="22" fillId="37" borderId="23" xfId="0" applyFont="1" applyFill="1" applyBorder="1" applyAlignment="1">
      <alignment horizontal="left"/>
    </xf>
    <xf numFmtId="0" fontId="22" fillId="37" borderId="10" xfId="0" applyFont="1" applyFill="1" applyBorder="1" applyAlignment="1">
      <alignment horizontal="left"/>
    </xf>
    <xf numFmtId="0" fontId="22" fillId="37" borderId="19" xfId="0" applyFont="1" applyFill="1" applyBorder="1" applyAlignment="1">
      <alignment horizontal="left"/>
    </xf>
    <xf numFmtId="0" fontId="22" fillId="37" borderId="22" xfId="0" applyFont="1" applyFill="1" applyBorder="1" applyAlignment="1">
      <alignment horizontal="left" wrapText="1"/>
    </xf>
    <xf numFmtId="0" fontId="22" fillId="37" borderId="0" xfId="0" applyFont="1" applyFill="1" applyBorder="1" applyAlignment="1">
      <alignment horizontal="left"/>
    </xf>
    <xf numFmtId="0" fontId="22" fillId="37" borderId="13" xfId="0" applyFont="1" applyFill="1" applyBorder="1" applyAlignment="1">
      <alignment horizontal="left"/>
    </xf>
    <xf numFmtId="0" fontId="22" fillId="37" borderId="22" xfId="0" applyFont="1" applyFill="1" applyBorder="1" applyAlignment="1">
      <alignment horizontal="left"/>
    </xf>
    <xf numFmtId="0" fontId="7" fillId="37" borderId="14" xfId="0" applyFont="1" applyFill="1" applyBorder="1" applyAlignment="1">
      <alignment horizontal="center" vertical="center" wrapText="1"/>
    </xf>
    <xf numFmtId="14" fontId="7" fillId="35" borderId="18" xfId="0" applyNumberFormat="1" applyFont="1" applyFill="1" applyBorder="1" applyAlignment="1" applyProtection="1">
      <alignment horizontal="center" vertical="center"/>
      <protection locked="0"/>
    </xf>
    <xf numFmtId="14" fontId="7" fillId="35" borderId="21" xfId="0" applyNumberFormat="1" applyFont="1" applyFill="1" applyBorder="1" applyAlignment="1" applyProtection="1">
      <alignment horizontal="center" vertical="center"/>
      <protection locked="0"/>
    </xf>
    <xf numFmtId="14" fontId="7" fillId="35" borderId="20" xfId="0" applyNumberFormat="1" applyFont="1" applyFill="1" applyBorder="1" applyAlignment="1" applyProtection="1">
      <alignment horizontal="center" vertical="center"/>
      <protection locked="0"/>
    </xf>
    <xf numFmtId="0" fontId="7" fillId="37" borderId="18" xfId="0" applyFont="1" applyFill="1" applyBorder="1" applyAlignment="1">
      <alignment horizontal="center" vertical="center" wrapText="1"/>
    </xf>
    <xf numFmtId="0" fontId="7" fillId="37" borderId="21" xfId="0" applyFont="1" applyFill="1" applyBorder="1" applyAlignment="1">
      <alignment horizontal="center" vertical="center" wrapText="1"/>
    </xf>
    <xf numFmtId="0" fontId="7" fillId="37" borderId="20" xfId="0" applyFont="1" applyFill="1" applyBorder="1" applyAlignment="1">
      <alignment horizontal="center" vertical="center" wrapText="1"/>
    </xf>
    <xf numFmtId="0" fontId="7" fillId="37" borderId="34"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37" borderId="35" xfId="0" applyFont="1" applyFill="1" applyBorder="1" applyAlignment="1">
      <alignment horizontal="center" vertical="center" wrapText="1"/>
    </xf>
    <xf numFmtId="0" fontId="7" fillId="35" borderId="34" xfId="0" applyFont="1" applyFill="1" applyBorder="1" applyAlignment="1" applyProtection="1">
      <alignment horizontal="left" vertical="top"/>
      <protection locked="0"/>
    </xf>
    <xf numFmtId="0" fontId="7" fillId="35" borderId="11" xfId="0" applyFont="1" applyFill="1" applyBorder="1" applyAlignment="1" applyProtection="1">
      <alignment horizontal="left" vertical="top"/>
      <protection locked="0"/>
    </xf>
    <xf numFmtId="0" fontId="7" fillId="35" borderId="35" xfId="0" applyFont="1" applyFill="1" applyBorder="1" applyAlignment="1" applyProtection="1">
      <alignment horizontal="left" vertical="top"/>
      <protection locked="0"/>
    </xf>
    <xf numFmtId="49" fontId="7" fillId="35" borderId="14" xfId="0" applyNumberFormat="1" applyFont="1" applyFill="1" applyBorder="1" applyAlignment="1" applyProtection="1">
      <alignment horizontal="center"/>
      <protection locked="0"/>
    </xf>
    <xf numFmtId="49" fontId="7" fillId="35" borderId="23" xfId="0" applyNumberFormat="1" applyFont="1" applyFill="1" applyBorder="1" applyAlignment="1" applyProtection="1">
      <alignment horizontal="center"/>
      <protection locked="0"/>
    </xf>
    <xf numFmtId="49" fontId="7" fillId="35" borderId="10" xfId="0" applyNumberFormat="1" applyFont="1" applyFill="1" applyBorder="1" applyAlignment="1" applyProtection="1">
      <alignment horizontal="center"/>
      <protection locked="0"/>
    </xf>
    <xf numFmtId="0" fontId="7" fillId="35" borderId="36" xfId="0" applyFont="1" applyFill="1" applyBorder="1" applyAlignment="1" applyProtection="1">
      <alignment horizontal="center" vertical="center"/>
      <protection locked="0"/>
    </xf>
    <xf numFmtId="0" fontId="7" fillId="38" borderId="25" xfId="0" applyFont="1" applyFill="1" applyBorder="1" applyAlignment="1">
      <alignment horizontal="center" vertical="center" wrapText="1"/>
    </xf>
    <xf numFmtId="0" fontId="7" fillId="37" borderId="23" xfId="0" applyFont="1" applyFill="1" applyBorder="1" applyAlignment="1">
      <alignment horizontal="left"/>
    </xf>
    <xf numFmtId="0" fontId="7" fillId="37" borderId="10" xfId="0" applyFont="1" applyFill="1" applyBorder="1" applyAlignment="1">
      <alignment horizontal="left"/>
    </xf>
    <xf numFmtId="0" fontId="7" fillId="37" borderId="19" xfId="0" applyFont="1" applyFill="1" applyBorder="1" applyAlignment="1">
      <alignment horizontal="left"/>
    </xf>
    <xf numFmtId="0" fontId="7" fillId="35" borderId="22" xfId="0" applyFont="1" applyFill="1" applyBorder="1" applyAlignment="1" applyProtection="1">
      <alignment horizontal="center" vertical="center"/>
      <protection locked="0"/>
    </xf>
    <xf numFmtId="0" fontId="7" fillId="35" borderId="0" xfId="0" applyFont="1" applyFill="1" applyBorder="1" applyAlignment="1" applyProtection="1">
      <alignment horizontal="center" vertical="center"/>
      <protection locked="0"/>
    </xf>
    <xf numFmtId="0" fontId="7" fillId="35" borderId="13" xfId="0" applyFont="1" applyFill="1" applyBorder="1" applyAlignment="1" applyProtection="1">
      <alignment horizontal="center" vertical="center"/>
      <protection locked="0"/>
    </xf>
    <xf numFmtId="0" fontId="7" fillId="37" borderId="14" xfId="0" applyFont="1" applyFill="1" applyBorder="1" applyAlignment="1">
      <alignment horizontal="center" vertical="center"/>
    </xf>
    <xf numFmtId="0" fontId="0" fillId="0" borderId="27" xfId="0" applyFill="1" applyBorder="1" applyAlignment="1" applyProtection="1">
      <alignment/>
      <protection locked="0"/>
    </xf>
    <xf numFmtId="0" fontId="0" fillId="0" borderId="28" xfId="0" applyFill="1" applyBorder="1" applyAlignment="1" applyProtection="1">
      <alignment/>
      <protection locked="0"/>
    </xf>
    <xf numFmtId="0" fontId="0" fillId="0" borderId="27" xfId="0" applyNumberFormat="1" applyFill="1" applyBorder="1" applyAlignment="1" applyProtection="1">
      <alignment/>
      <protection locked="0"/>
    </xf>
    <xf numFmtId="0" fontId="0" fillId="0" borderId="28" xfId="0" applyNumberFormat="1" applyFill="1" applyBorder="1" applyAlignment="1" applyProtection="1">
      <alignment/>
      <protection locked="0"/>
    </xf>
    <xf numFmtId="14" fontId="0" fillId="0" borderId="27" xfId="0" applyNumberFormat="1" applyFill="1" applyBorder="1" applyAlignment="1" applyProtection="1">
      <alignment/>
      <protection locked="0"/>
    </xf>
    <xf numFmtId="0" fontId="7" fillId="35" borderId="27" xfId="0" applyFont="1" applyFill="1" applyBorder="1" applyAlignment="1" applyProtection="1">
      <alignment horizontal="center" vertical="center"/>
      <protection/>
    </xf>
    <xf numFmtId="0" fontId="7" fillId="35" borderId="28" xfId="0" applyFont="1" applyFill="1" applyBorder="1" applyAlignment="1" applyProtection="1">
      <alignment horizontal="center" vertical="center"/>
      <protection/>
    </xf>
    <xf numFmtId="0" fontId="7" fillId="37" borderId="10" xfId="0" applyFont="1" applyFill="1" applyBorder="1" applyAlignment="1">
      <alignment horizontal="center"/>
    </xf>
    <xf numFmtId="49" fontId="7" fillId="35" borderId="10" xfId="0" applyNumberFormat="1" applyFont="1" applyFill="1" applyBorder="1" applyAlignment="1" applyProtection="1">
      <alignment horizontal="center"/>
      <protection/>
    </xf>
    <xf numFmtId="49" fontId="0" fillId="35" borderId="10" xfId="0" applyNumberFormat="1" applyFill="1" applyBorder="1" applyAlignment="1" applyProtection="1">
      <alignment/>
      <protection/>
    </xf>
    <xf numFmtId="49" fontId="0" fillId="35" borderId="19" xfId="0" applyNumberFormat="1" applyFill="1" applyBorder="1" applyAlignment="1" applyProtection="1">
      <alignment/>
      <protection/>
    </xf>
    <xf numFmtId="0" fontId="7" fillId="38" borderId="14" xfId="0" applyFont="1" applyFill="1" applyBorder="1" applyAlignment="1">
      <alignment horizontal="center"/>
    </xf>
    <xf numFmtId="0" fontId="7" fillId="38" borderId="23" xfId="0" applyFont="1" applyFill="1" applyBorder="1" applyAlignment="1">
      <alignment horizontal="center"/>
    </xf>
    <xf numFmtId="0" fontId="7" fillId="35" borderId="12" xfId="0" applyFont="1" applyFill="1" applyBorder="1" applyAlignment="1" applyProtection="1">
      <alignment horizontal="center"/>
      <protection/>
    </xf>
    <xf numFmtId="0" fontId="7" fillId="35" borderId="37" xfId="0" applyFont="1" applyFill="1" applyBorder="1" applyAlignment="1" applyProtection="1">
      <alignment horizontal="center"/>
      <protection/>
    </xf>
    <xf numFmtId="0" fontId="7" fillId="35" borderId="24" xfId="0" applyFont="1" applyFill="1" applyBorder="1" applyAlignment="1" applyProtection="1">
      <alignment horizontal="center"/>
      <protection/>
    </xf>
    <xf numFmtId="0" fontId="7" fillId="38" borderId="19" xfId="0" applyFont="1" applyFill="1" applyBorder="1" applyAlignment="1">
      <alignment horizontal="center"/>
    </xf>
    <xf numFmtId="0" fontId="7" fillId="35" borderId="23" xfId="0" applyFont="1" applyFill="1" applyBorder="1" applyAlignment="1" applyProtection="1">
      <alignment horizontal="left"/>
      <protection/>
    </xf>
    <xf numFmtId="0" fontId="7" fillId="35" borderId="10" xfId="0" applyFont="1" applyFill="1" applyBorder="1" applyAlignment="1" applyProtection="1">
      <alignment horizontal="left"/>
      <protection/>
    </xf>
    <xf numFmtId="0" fontId="7" fillId="35" borderId="19" xfId="0" applyFont="1" applyFill="1" applyBorder="1" applyAlignment="1" applyProtection="1">
      <alignment horizontal="left"/>
      <protection/>
    </xf>
    <xf numFmtId="0" fontId="7" fillId="37" borderId="14" xfId="0" applyFont="1" applyFill="1" applyBorder="1" applyAlignment="1">
      <alignment horizontal="distributed" wrapText="1"/>
    </xf>
    <xf numFmtId="0" fontId="7" fillId="37" borderId="14" xfId="0" applyFont="1" applyFill="1" applyBorder="1" applyAlignment="1">
      <alignment horizontal="distributed"/>
    </xf>
    <xf numFmtId="0" fontId="7" fillId="35" borderId="10" xfId="0" applyFont="1" applyFill="1" applyBorder="1" applyAlignment="1" applyProtection="1">
      <alignment horizontal="left" vertical="center"/>
      <protection/>
    </xf>
    <xf numFmtId="0" fontId="7" fillId="35" borderId="19" xfId="0" applyFont="1" applyFill="1" applyBorder="1" applyAlignment="1" applyProtection="1">
      <alignment horizontal="left" vertical="center"/>
      <protection/>
    </xf>
    <xf numFmtId="14" fontId="7" fillId="35" borderId="23" xfId="0" applyNumberFormat="1" applyFont="1" applyFill="1" applyBorder="1" applyAlignment="1" applyProtection="1">
      <alignment horizontal="left"/>
      <protection/>
    </xf>
    <xf numFmtId="14" fontId="7" fillId="35" borderId="10" xfId="0" applyNumberFormat="1" applyFont="1" applyFill="1" applyBorder="1" applyAlignment="1" applyProtection="1">
      <alignment horizontal="left"/>
      <protection/>
    </xf>
    <xf numFmtId="14" fontId="7" fillId="35" borderId="19" xfId="0" applyNumberFormat="1" applyFont="1" applyFill="1" applyBorder="1" applyAlignment="1" applyProtection="1">
      <alignment horizontal="left"/>
      <protection/>
    </xf>
    <xf numFmtId="0" fontId="7" fillId="37" borderId="23" xfId="0" applyFont="1" applyFill="1" applyBorder="1" applyAlignment="1">
      <alignment horizontal="center" wrapText="1"/>
    </xf>
    <xf numFmtId="0" fontId="7" fillId="37" borderId="10" xfId="0" applyFont="1" applyFill="1" applyBorder="1" applyAlignment="1">
      <alignment horizontal="center" wrapText="1"/>
    </xf>
    <xf numFmtId="0" fontId="7" fillId="37" borderId="19" xfId="0" applyFont="1" applyFill="1" applyBorder="1" applyAlignment="1">
      <alignment horizontal="center" wrapText="1"/>
    </xf>
    <xf numFmtId="49" fontId="7" fillId="35" borderId="23" xfId="0" applyNumberFormat="1" applyFont="1" applyFill="1" applyBorder="1" applyAlignment="1" applyProtection="1">
      <alignment horizontal="center"/>
      <protection/>
    </xf>
    <xf numFmtId="0" fontId="7" fillId="37" borderId="17" xfId="0" applyFont="1" applyFill="1" applyBorder="1" applyAlignment="1">
      <alignment horizontal="distributed"/>
    </xf>
    <xf numFmtId="0" fontId="5" fillId="35" borderId="23" xfId="42" applyFill="1" applyBorder="1" applyAlignment="1" applyProtection="1">
      <alignment horizontal="left"/>
      <protection/>
    </xf>
    <xf numFmtId="0" fontId="7" fillId="35" borderId="23" xfId="0" applyFont="1" applyFill="1" applyBorder="1" applyAlignment="1" applyProtection="1">
      <alignment horizontal="center"/>
      <protection/>
    </xf>
    <xf numFmtId="0" fontId="7" fillId="35" borderId="10" xfId="0" applyFont="1" applyFill="1" applyBorder="1" applyAlignment="1" applyProtection="1">
      <alignment horizontal="center"/>
      <protection/>
    </xf>
    <xf numFmtId="0" fontId="7" fillId="35" borderId="19" xfId="0" applyFont="1" applyFill="1" applyBorder="1" applyAlignment="1" applyProtection="1">
      <alignment horizontal="center"/>
      <protection/>
    </xf>
    <xf numFmtId="0" fontId="7" fillId="37" borderId="23" xfId="0" applyFont="1" applyFill="1" applyBorder="1" applyAlignment="1">
      <alignment horizontal="center"/>
    </xf>
    <xf numFmtId="0" fontId="7" fillId="37" borderId="14" xfId="0" applyFont="1" applyFill="1" applyBorder="1" applyAlignment="1" applyProtection="1">
      <alignment horizontal="distributed" wrapText="1"/>
      <protection/>
    </xf>
    <xf numFmtId="0" fontId="7" fillId="37" borderId="14" xfId="0" applyFont="1" applyFill="1" applyBorder="1" applyAlignment="1" applyProtection="1">
      <alignment horizontal="distributed"/>
      <protection/>
    </xf>
    <xf numFmtId="0" fontId="7" fillId="35" borderId="34" xfId="0" applyFont="1" applyFill="1" applyBorder="1" applyAlignment="1" applyProtection="1">
      <alignment horizontal="left" vertical="top"/>
      <protection/>
    </xf>
    <xf numFmtId="0" fontId="7" fillId="35" borderId="11" xfId="0" applyFont="1" applyFill="1" applyBorder="1" applyAlignment="1" applyProtection="1">
      <alignment horizontal="left" vertical="top"/>
      <protection/>
    </xf>
    <xf numFmtId="0" fontId="7" fillId="35" borderId="35" xfId="0" applyFont="1" applyFill="1" applyBorder="1" applyAlignment="1" applyProtection="1">
      <alignment horizontal="left" vertical="top"/>
      <protection/>
    </xf>
    <xf numFmtId="0" fontId="7" fillId="37" borderId="14" xfId="0" applyFont="1" applyFill="1" applyBorder="1" applyAlignment="1">
      <alignment horizontal="center" wrapText="1"/>
    </xf>
    <xf numFmtId="14" fontId="7" fillId="35" borderId="15" xfId="0" applyNumberFormat="1" applyFont="1" applyFill="1" applyBorder="1" applyAlignment="1" applyProtection="1">
      <alignment horizontal="center"/>
      <protection locked="0"/>
    </xf>
    <xf numFmtId="14" fontId="7" fillId="35" borderId="14" xfId="0" applyNumberFormat="1" applyFont="1" applyFill="1" applyBorder="1" applyAlignment="1" applyProtection="1">
      <alignment horizontal="center"/>
      <protection locked="0"/>
    </xf>
    <xf numFmtId="0" fontId="7" fillId="37" borderId="14" xfId="0" applyFont="1" applyFill="1" applyBorder="1" applyAlignment="1">
      <alignment horizontal="center"/>
    </xf>
    <xf numFmtId="0" fontId="7" fillId="35" borderId="22" xfId="0" applyFont="1" applyFill="1" applyBorder="1" applyAlignment="1" applyProtection="1">
      <alignment horizontal="center"/>
      <protection locked="0"/>
    </xf>
    <xf numFmtId="0" fontId="7" fillId="35" borderId="0" xfId="0" applyFont="1" applyFill="1" applyBorder="1" applyAlignment="1" applyProtection="1">
      <alignment horizontal="center"/>
      <protection locked="0"/>
    </xf>
    <xf numFmtId="0" fontId="7" fillId="35" borderId="19" xfId="0" applyFont="1" applyFill="1" applyBorder="1" applyAlignment="1" applyProtection="1">
      <alignment horizontal="center"/>
      <protection locked="0"/>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Followed Hyperlink" xfId="61"/>
    <cellStyle name="普通"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31</xdr:row>
      <xdr:rowOff>47625</xdr:rowOff>
    </xdr:from>
    <xdr:to>
      <xdr:col>24</xdr:col>
      <xdr:colOff>561975</xdr:colOff>
      <xdr:row>37</xdr:row>
      <xdr:rowOff>19050</xdr:rowOff>
    </xdr:to>
    <xdr:pic>
      <xdr:nvPicPr>
        <xdr:cNvPr id="1" name="Picture 3"/>
        <xdr:cNvPicPr preferRelativeResize="1">
          <a:picLocks noChangeAspect="1"/>
        </xdr:cNvPicPr>
      </xdr:nvPicPr>
      <xdr:blipFill>
        <a:blip r:embed="rId1"/>
        <a:stretch>
          <a:fillRect/>
        </a:stretch>
      </xdr:blipFill>
      <xdr:spPr>
        <a:xfrm>
          <a:off x="5314950" y="11582400"/>
          <a:ext cx="4076700" cy="1333500"/>
        </a:xfrm>
        <a:prstGeom prst="rect">
          <a:avLst/>
        </a:prstGeom>
        <a:noFill/>
        <a:ln w="9525" cmpd="sng">
          <a:noFill/>
        </a:ln>
      </xdr:spPr>
    </xdr:pic>
    <xdr:clientData/>
  </xdr:twoCellAnchor>
  <xdr:twoCellAnchor>
    <xdr:from>
      <xdr:col>26</xdr:col>
      <xdr:colOff>104775</xdr:colOff>
      <xdr:row>6</xdr:row>
      <xdr:rowOff>123825</xdr:rowOff>
    </xdr:from>
    <xdr:to>
      <xdr:col>39</xdr:col>
      <xdr:colOff>9525</xdr:colOff>
      <xdr:row>9</xdr:row>
      <xdr:rowOff>342900</xdr:rowOff>
    </xdr:to>
    <xdr:grpSp>
      <xdr:nvGrpSpPr>
        <xdr:cNvPr id="2" name="グループ化 6"/>
        <xdr:cNvGrpSpPr>
          <a:grpSpLocks/>
        </xdr:cNvGrpSpPr>
      </xdr:nvGrpSpPr>
      <xdr:grpSpPr>
        <a:xfrm>
          <a:off x="9801225" y="2552700"/>
          <a:ext cx="2876550" cy="1495425"/>
          <a:chOff x="8029575" y="1057275"/>
          <a:chExt cx="2324100" cy="1027190"/>
        </a:xfrm>
        <a:solidFill>
          <a:srgbClr val="FFFFFF"/>
        </a:solidFill>
      </xdr:grpSpPr>
      <xdr:sp>
        <xdr:nvSpPr>
          <xdr:cNvPr id="3" name="角丸四角形吹き出し 7"/>
          <xdr:cNvSpPr>
            <a:spLocks/>
          </xdr:cNvSpPr>
        </xdr:nvSpPr>
        <xdr:spPr>
          <a:xfrm>
            <a:off x="8029575" y="1057275"/>
            <a:ext cx="2324100" cy="1027190"/>
          </a:xfrm>
          <a:prstGeom prst="wedgeRoundRectCallout">
            <a:avLst>
              <a:gd name="adj1" fmla="val -59787"/>
              <a:gd name="adj2" fmla="val 18217"/>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4" name="テキスト ボックス 8"/>
          <xdr:cNvSpPr txBox="1">
            <a:spLocks noChangeArrowheads="1"/>
          </xdr:cNvSpPr>
        </xdr:nvSpPr>
        <xdr:spPr>
          <a:xfrm>
            <a:off x="8096393" y="1145100"/>
            <a:ext cx="2171871" cy="851541"/>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数字は全て</a:t>
            </a:r>
            <a:r>
              <a:rPr lang="en-US" cap="none" sz="1100" b="1" i="0" u="sng" baseline="0">
                <a:solidFill>
                  <a:srgbClr val="000000"/>
                </a:solidFill>
                <a:latin typeface="ＭＳ Ｐゴシック"/>
                <a:ea typeface="ＭＳ Ｐゴシック"/>
                <a:cs typeface="ＭＳ Ｐゴシック"/>
              </a:rPr>
              <a:t>半角数字</a:t>
            </a:r>
            <a:r>
              <a:rPr lang="en-US" cap="none" sz="1100" b="0" i="0" u="sng" baseline="0">
                <a:solidFill>
                  <a:srgbClr val="000000"/>
                </a:solidFill>
                <a:latin typeface="ＭＳ Ｐゴシック"/>
                <a:ea typeface="ＭＳ Ｐゴシック"/>
                <a:cs typeface="ＭＳ Ｐゴシック"/>
              </a:rPr>
              <a:t>でご入力下さい（生年月日、郵便番号、電話・</a:t>
            </a:r>
            <a:r>
              <a:rPr lang="en-US" cap="none" sz="1100" b="0" i="0" u="sng" baseline="0">
                <a:solidFill>
                  <a:srgbClr val="000000"/>
                </a:solidFill>
                <a:latin typeface="Calibri"/>
                <a:ea typeface="Calibri"/>
                <a:cs typeface="Calibri"/>
              </a:rPr>
              <a:t>FAX</a:t>
            </a:r>
            <a:r>
              <a:rPr lang="en-US" cap="none" sz="1100" b="0" i="0" u="sng" baseline="0">
                <a:solidFill>
                  <a:srgbClr val="000000"/>
                </a:solidFill>
                <a:latin typeface="ＭＳ Ｐゴシック"/>
                <a:ea typeface="ＭＳ Ｐゴシック"/>
                <a:cs typeface="ＭＳ Ｐゴシック"/>
              </a:rPr>
              <a:t>番号項目等）。</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　　123456789
　　×　　１２３４５６７８９</a:t>
            </a:r>
          </a:p>
        </xdr:txBody>
      </xdr:sp>
    </xdr:grpSp>
    <xdr:clientData/>
  </xdr:twoCellAnchor>
  <xdr:twoCellAnchor>
    <xdr:from>
      <xdr:col>26</xdr:col>
      <xdr:colOff>85725</xdr:colOff>
      <xdr:row>13</xdr:row>
      <xdr:rowOff>38100</xdr:rowOff>
    </xdr:from>
    <xdr:to>
      <xdr:col>38</xdr:col>
      <xdr:colOff>228600</xdr:colOff>
      <xdr:row>15</xdr:row>
      <xdr:rowOff>85725</xdr:rowOff>
    </xdr:to>
    <xdr:grpSp>
      <xdr:nvGrpSpPr>
        <xdr:cNvPr id="5" name="グループ化 12"/>
        <xdr:cNvGrpSpPr>
          <a:grpSpLocks/>
        </xdr:cNvGrpSpPr>
      </xdr:nvGrpSpPr>
      <xdr:grpSpPr>
        <a:xfrm>
          <a:off x="9782175" y="5991225"/>
          <a:ext cx="2867025" cy="790575"/>
          <a:chOff x="7945221" y="1057275"/>
          <a:chExt cx="2324100" cy="1114425"/>
        </a:xfrm>
        <a:solidFill>
          <a:srgbClr val="FFFFFF"/>
        </a:solidFill>
      </xdr:grpSpPr>
      <xdr:sp>
        <xdr:nvSpPr>
          <xdr:cNvPr id="6" name="角丸四角形吹き出し 13"/>
          <xdr:cNvSpPr>
            <a:spLocks/>
          </xdr:cNvSpPr>
        </xdr:nvSpPr>
        <xdr:spPr>
          <a:xfrm>
            <a:off x="7945221" y="1057275"/>
            <a:ext cx="2324100" cy="1114425"/>
          </a:xfrm>
          <a:prstGeom prst="wedgeRoundRectCallout">
            <a:avLst>
              <a:gd name="adj1" fmla="val -58875"/>
              <a:gd name="adj2" fmla="val 20421"/>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7" name="テキスト ボックス 14"/>
          <xdr:cNvSpPr txBox="1">
            <a:spLocks noChangeArrowheads="1"/>
          </xdr:cNvSpPr>
        </xdr:nvSpPr>
        <xdr:spPr>
          <a:xfrm>
            <a:off x="8078857" y="1272916"/>
            <a:ext cx="2171290" cy="70097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該当する項目に「</a:t>
            </a:r>
            <a:r>
              <a:rPr lang="en-US" cap="none" sz="1100" b="0" i="0" u="none" baseline="0">
                <a:solidFill>
                  <a:srgbClr val="000000"/>
                </a:solidFill>
                <a:latin typeface="ＭＳ Ｐゴシック"/>
                <a:ea typeface="ＭＳ Ｐゴシック"/>
                <a:cs typeface="ＭＳ Ｐゴシック"/>
              </a:rPr>
              <a:t> ○ 」をご入力下さい。</a:t>
            </a:r>
          </a:p>
        </xdr:txBody>
      </xdr:sp>
    </xdr:grpSp>
    <xdr:clientData/>
  </xdr:twoCellAnchor>
  <xdr:twoCellAnchor>
    <xdr:from>
      <xdr:col>26</xdr:col>
      <xdr:colOff>114300</xdr:colOff>
      <xdr:row>11</xdr:row>
      <xdr:rowOff>381000</xdr:rowOff>
    </xdr:from>
    <xdr:to>
      <xdr:col>39</xdr:col>
      <xdr:colOff>19050</xdr:colOff>
      <xdr:row>12</xdr:row>
      <xdr:rowOff>638175</xdr:rowOff>
    </xdr:to>
    <xdr:grpSp>
      <xdr:nvGrpSpPr>
        <xdr:cNvPr id="8" name="グループ化 15"/>
        <xdr:cNvGrpSpPr>
          <a:grpSpLocks/>
        </xdr:cNvGrpSpPr>
      </xdr:nvGrpSpPr>
      <xdr:grpSpPr>
        <a:xfrm>
          <a:off x="9810750" y="5086350"/>
          <a:ext cx="2876550" cy="762000"/>
          <a:chOff x="8029575" y="1057275"/>
          <a:chExt cx="2324100" cy="1114425"/>
        </a:xfrm>
        <a:solidFill>
          <a:srgbClr val="FFFFFF"/>
        </a:solidFill>
      </xdr:grpSpPr>
      <xdr:sp>
        <xdr:nvSpPr>
          <xdr:cNvPr id="9" name="角丸四角形吹き出し 16"/>
          <xdr:cNvSpPr>
            <a:spLocks/>
          </xdr:cNvSpPr>
        </xdr:nvSpPr>
        <xdr:spPr>
          <a:xfrm>
            <a:off x="8029575" y="1057275"/>
            <a:ext cx="2324100" cy="1114425"/>
          </a:xfrm>
          <a:prstGeom prst="wedgeRoundRectCallout">
            <a:avLst>
              <a:gd name="adj1" fmla="val -59787"/>
              <a:gd name="adj2" fmla="val 21722"/>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0" name="テキスト ボックス 17"/>
          <xdr:cNvSpPr txBox="1">
            <a:spLocks noChangeArrowheads="1"/>
          </xdr:cNvSpPr>
        </xdr:nvSpPr>
        <xdr:spPr>
          <a:xfrm>
            <a:off x="8077219" y="1265115"/>
            <a:ext cx="2171871" cy="71769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自然体験活動に関する資格をお持ちでしたら名称を</a:t>
            </a:r>
            <a:r>
              <a:rPr lang="en-US" cap="none" sz="1100" b="0" i="0" u="none" baseline="0">
                <a:solidFill>
                  <a:srgbClr val="000000"/>
                </a:solidFill>
                <a:latin typeface="ＭＳ Ｐゴシック"/>
                <a:ea typeface="ＭＳ Ｐゴシック"/>
                <a:cs typeface="ＭＳ Ｐゴシック"/>
              </a:rPr>
              <a:t>ご記入下さい。</a:t>
            </a:r>
          </a:p>
        </xdr:txBody>
      </xdr:sp>
    </xdr:grpSp>
    <xdr:clientData/>
  </xdr:twoCellAnchor>
  <xdr:twoCellAnchor>
    <xdr:from>
      <xdr:col>0</xdr:col>
      <xdr:colOff>104775</xdr:colOff>
      <xdr:row>40</xdr:row>
      <xdr:rowOff>104775</xdr:rowOff>
    </xdr:from>
    <xdr:to>
      <xdr:col>16</xdr:col>
      <xdr:colOff>133350</xdr:colOff>
      <xdr:row>48</xdr:row>
      <xdr:rowOff>161925</xdr:rowOff>
    </xdr:to>
    <xdr:grpSp>
      <xdr:nvGrpSpPr>
        <xdr:cNvPr id="11" name="グループ化 20"/>
        <xdr:cNvGrpSpPr>
          <a:grpSpLocks/>
        </xdr:cNvGrpSpPr>
      </xdr:nvGrpSpPr>
      <xdr:grpSpPr>
        <a:xfrm>
          <a:off x="104775" y="13611225"/>
          <a:ext cx="6038850" cy="2533650"/>
          <a:chOff x="400049" y="12144375"/>
          <a:chExt cx="4067175" cy="1666876"/>
        </a:xfrm>
        <a:solidFill>
          <a:srgbClr val="FFFFFF"/>
        </a:solidFill>
      </xdr:grpSpPr>
      <xdr:sp>
        <xdr:nvSpPr>
          <xdr:cNvPr id="12" name="角丸四角形 18"/>
          <xdr:cNvSpPr>
            <a:spLocks/>
          </xdr:cNvSpPr>
        </xdr:nvSpPr>
        <xdr:spPr>
          <a:xfrm>
            <a:off x="400049" y="12144375"/>
            <a:ext cx="4067175" cy="1666876"/>
          </a:xfrm>
          <a:prstGeom prst="roundRect">
            <a:avLst/>
          </a:prstGeom>
          <a:solidFill>
            <a:srgbClr val="FFFFFF"/>
          </a:solidFill>
          <a:ln w="57150" cmpd="sng">
            <a:solidFill>
              <a:srgbClr val="92D05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sp>
        <xdr:nvSpPr>
          <xdr:cNvPr id="13" name="テキスト ボックス 19"/>
          <xdr:cNvSpPr txBox="1">
            <a:spLocks noChangeArrowheads="1"/>
          </xdr:cNvSpPr>
        </xdr:nvSpPr>
        <xdr:spPr>
          <a:xfrm>
            <a:off x="527148" y="12313563"/>
            <a:ext cx="3772305" cy="1385174"/>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ご連絡先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全国体験活動指導者認定員会　自然体験活動部会　事務局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151-0052</a:t>
            </a:r>
            <a:r>
              <a:rPr lang="en-US" cap="none" sz="1400" b="0" i="0" u="none" baseline="0">
                <a:solidFill>
                  <a:srgbClr val="000000"/>
                </a:solidFill>
                <a:latin typeface="ＭＳ Ｐゴシック"/>
                <a:ea typeface="ＭＳ Ｐゴシック"/>
                <a:cs typeface="ＭＳ Ｐゴシック"/>
              </a:rPr>
              <a:t>　東京都渋谷区代々木神園町</a:t>
            </a:r>
            <a:r>
              <a:rPr lang="en-US" cap="none" sz="1400" b="0" i="0" u="none" baseline="0">
                <a:solidFill>
                  <a:srgbClr val="000000"/>
                </a:solidFill>
                <a:latin typeface="Calibri"/>
                <a:ea typeface="Calibri"/>
                <a:cs typeface="Calibri"/>
              </a:rPr>
              <a:t>3-1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国立オリンピック記念青少年総合センター内
　　　　　　　　 NPO法人自然体験活動推進協議会気付
TEL: 03-6407-8240　　FAX: 03-6407-8241　　E-mail:info@neal.gr.jp</a:t>
            </a:r>
          </a:p>
        </xdr:txBody>
      </xdr:sp>
    </xdr:grpSp>
    <xdr:clientData/>
  </xdr:twoCellAnchor>
  <xdr:twoCellAnchor>
    <xdr:from>
      <xdr:col>16</xdr:col>
      <xdr:colOff>304800</xdr:colOff>
      <xdr:row>40</xdr:row>
      <xdr:rowOff>95250</xdr:rowOff>
    </xdr:from>
    <xdr:to>
      <xdr:col>39</xdr:col>
      <xdr:colOff>161925</xdr:colOff>
      <xdr:row>48</xdr:row>
      <xdr:rowOff>228600</xdr:rowOff>
    </xdr:to>
    <xdr:grpSp>
      <xdr:nvGrpSpPr>
        <xdr:cNvPr id="14" name="グループ化 22"/>
        <xdr:cNvGrpSpPr>
          <a:grpSpLocks/>
        </xdr:cNvGrpSpPr>
      </xdr:nvGrpSpPr>
      <xdr:grpSpPr>
        <a:xfrm>
          <a:off x="6315075" y="13601700"/>
          <a:ext cx="6515100" cy="2609850"/>
          <a:chOff x="8343900" y="10715625"/>
          <a:chExt cx="4457700" cy="2476500"/>
        </a:xfrm>
        <a:solidFill>
          <a:srgbClr val="FFFFFF"/>
        </a:solidFill>
      </xdr:grpSpPr>
      <xdr:sp>
        <xdr:nvSpPr>
          <xdr:cNvPr id="15" name="角丸四角形 20"/>
          <xdr:cNvSpPr>
            <a:spLocks/>
          </xdr:cNvSpPr>
        </xdr:nvSpPr>
        <xdr:spPr>
          <a:xfrm>
            <a:off x="8343900" y="10715625"/>
            <a:ext cx="4457700" cy="2476500"/>
          </a:xfrm>
          <a:prstGeom prst="roundRect">
            <a:avLst/>
          </a:prstGeom>
          <a:solidFill>
            <a:srgbClr val="FFFFFF"/>
          </a:solidFill>
          <a:ln w="57150" cmpd="sng">
            <a:solidFill>
              <a:srgbClr val="92D05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sp>
        <xdr:nvSpPr>
          <xdr:cNvPr id="16" name="テキスト ボックス 21"/>
          <xdr:cNvSpPr txBox="1">
            <a:spLocks noChangeArrowheads="1"/>
          </xdr:cNvSpPr>
        </xdr:nvSpPr>
        <xdr:spPr>
          <a:xfrm>
            <a:off x="8585730" y="10832021"/>
            <a:ext cx="3949522" cy="2220801"/>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登録費お振込口座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三菱東京</a:t>
            </a:r>
            <a:r>
              <a:rPr lang="en-US" cap="none" sz="1100" b="1" i="0" u="sng" baseline="0">
                <a:solidFill>
                  <a:srgbClr val="000000"/>
                </a:solidFill>
                <a:latin typeface="Calibri"/>
                <a:ea typeface="Calibri"/>
                <a:cs typeface="Calibri"/>
              </a:rPr>
              <a:t>UFJ</a:t>
            </a:r>
            <a:r>
              <a:rPr lang="en-US" cap="none" sz="1100" b="1" i="0" u="sng" baseline="0">
                <a:solidFill>
                  <a:srgbClr val="000000"/>
                </a:solidFill>
                <a:latin typeface="ＭＳ Ｐゴシック"/>
                <a:ea typeface="ＭＳ Ｐゴシック"/>
                <a:cs typeface="ＭＳ Ｐゴシック"/>
              </a:rPr>
              <a:t>銀行　代々木上原支店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普通口座　</a:t>
            </a:r>
            <a:r>
              <a:rPr lang="en-US" cap="none" sz="1100" b="0" i="0" u="none" baseline="0">
                <a:solidFill>
                  <a:srgbClr val="000000"/>
                </a:solidFill>
                <a:latin typeface="Calibri"/>
                <a:ea typeface="Calibri"/>
                <a:cs typeface="Calibri"/>
              </a:rPr>
              <a:t>0078002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名義：　全国体験活動指導者認定委員会　自然体験活動部会　部会長　岡島成行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ゆうちょ銀行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10170-76537411</a:t>
            </a:r>
            <a:r>
              <a:rPr lang="en-US" cap="none" sz="1100" b="0" i="0" u="none" baseline="0">
                <a:solidFill>
                  <a:srgbClr val="000000"/>
                </a:solidFill>
                <a:latin typeface="ＭＳ Ｐゴシック"/>
                <a:ea typeface="ＭＳ Ｐゴシック"/>
                <a:cs typeface="ＭＳ Ｐゴシック"/>
              </a:rPr>
              <a:t>　　　名義：　自然体験活動部会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他の金融機関口座との間で振込する場合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店番：</a:t>
            </a:r>
            <a:r>
              <a:rPr lang="en-US" cap="none" sz="1100" b="0" i="0" u="none" baseline="0">
                <a:solidFill>
                  <a:srgbClr val="000000"/>
                </a:solidFill>
                <a:latin typeface="Calibri"/>
                <a:ea typeface="Calibri"/>
                <a:cs typeface="Calibri"/>
              </a:rPr>
              <a:t>018</a:t>
            </a:r>
            <a:r>
              <a:rPr lang="en-US" cap="none" sz="1100" b="0" i="0" u="none" baseline="0">
                <a:solidFill>
                  <a:srgbClr val="000000"/>
                </a:solidFill>
                <a:latin typeface="ＭＳ Ｐゴシック"/>
                <a:ea typeface="ＭＳ Ｐゴシック"/>
                <a:cs typeface="ＭＳ Ｐゴシック"/>
              </a:rPr>
              <a:t>　預金種目：普通預金　口座番号：</a:t>
            </a:r>
            <a:r>
              <a:rPr lang="en-US" cap="none" sz="1100" b="0" i="0" u="none" baseline="0">
                <a:solidFill>
                  <a:srgbClr val="000000"/>
                </a:solidFill>
                <a:latin typeface="Calibri"/>
                <a:ea typeface="Calibri"/>
                <a:cs typeface="Calibri"/>
              </a:rPr>
              <a:t>7653741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郵便振替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00120-8-550469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名義：　</a:t>
            </a:r>
            <a:r>
              <a:rPr lang="en-US" cap="none" sz="1100" b="0" i="0" u="none" baseline="0">
                <a:solidFill>
                  <a:srgbClr val="000000"/>
                </a:solidFill>
                <a:latin typeface="Calibri"/>
                <a:ea typeface="Calibri"/>
                <a:cs typeface="Calibri"/>
              </a:rPr>
              <a:t>NEAL</a:t>
            </a:r>
            <a:r>
              <a:rPr lang="en-US" cap="none" sz="1100" b="0" i="0" u="none" baseline="0">
                <a:solidFill>
                  <a:srgbClr val="000000"/>
                </a:solidFill>
                <a:latin typeface="ＭＳ Ｐゴシック"/>
                <a:ea typeface="ＭＳ Ｐゴシック"/>
                <a:cs typeface="ＭＳ Ｐゴシック"/>
              </a:rPr>
              <a:t>自然体験活動部会</a:t>
            </a:r>
          </a:p>
        </xdr:txBody>
      </xdr:sp>
    </xdr:grpSp>
    <xdr:clientData/>
  </xdr:twoCellAnchor>
  <xdr:twoCellAnchor>
    <xdr:from>
      <xdr:col>26</xdr:col>
      <xdr:colOff>152400</xdr:colOff>
      <xdr:row>22</xdr:row>
      <xdr:rowOff>66675</xdr:rowOff>
    </xdr:from>
    <xdr:to>
      <xdr:col>39</xdr:col>
      <xdr:colOff>57150</xdr:colOff>
      <xdr:row>27</xdr:row>
      <xdr:rowOff>85725</xdr:rowOff>
    </xdr:to>
    <xdr:grpSp>
      <xdr:nvGrpSpPr>
        <xdr:cNvPr id="17" name="グループ化 12"/>
        <xdr:cNvGrpSpPr>
          <a:grpSpLocks/>
        </xdr:cNvGrpSpPr>
      </xdr:nvGrpSpPr>
      <xdr:grpSpPr>
        <a:xfrm>
          <a:off x="9848850" y="8886825"/>
          <a:ext cx="2876550" cy="1104900"/>
          <a:chOff x="8029576" y="1057275"/>
          <a:chExt cx="2324100" cy="1114425"/>
        </a:xfrm>
        <a:solidFill>
          <a:srgbClr val="FFFFFF"/>
        </a:solidFill>
      </xdr:grpSpPr>
      <xdr:sp>
        <xdr:nvSpPr>
          <xdr:cNvPr id="18" name="角丸四角形吹き出し 13"/>
          <xdr:cNvSpPr>
            <a:spLocks/>
          </xdr:cNvSpPr>
        </xdr:nvSpPr>
        <xdr:spPr>
          <a:xfrm>
            <a:off x="8029576" y="1057275"/>
            <a:ext cx="2324100" cy="1114425"/>
          </a:xfrm>
          <a:prstGeom prst="wedgeRoundRectCallout">
            <a:avLst>
              <a:gd name="adj1" fmla="val -61148"/>
              <a:gd name="adj2" fmla="val 16865"/>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9" name="テキスト ボックス 31"/>
          <xdr:cNvSpPr txBox="1">
            <a:spLocks noChangeArrowheads="1"/>
          </xdr:cNvSpPr>
        </xdr:nvSpPr>
        <xdr:spPr>
          <a:xfrm>
            <a:off x="8115568" y="1174011"/>
            <a:ext cx="2171871" cy="90714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本項目は、資格取得申請書及び登録費入金を</a:t>
            </a:r>
            <a:r>
              <a:rPr lang="en-US" cap="none" sz="1100" b="0" i="0" u="sng" baseline="0">
                <a:solidFill>
                  <a:srgbClr val="000000"/>
                </a:solidFill>
                <a:latin typeface="ＭＳ Ｐゴシック"/>
                <a:ea typeface="ＭＳ Ｐゴシック"/>
                <a:cs typeface="ＭＳ Ｐゴシック"/>
              </a:rPr>
              <a:t>登録希望者ご本人様</a:t>
            </a:r>
            <a:r>
              <a:rPr lang="en-US" cap="none" sz="1100" b="0" i="0" u="sng" baseline="0">
                <a:solidFill>
                  <a:srgbClr val="000000"/>
                </a:solidFill>
                <a:latin typeface="ＭＳ Ｐゴシック"/>
                <a:ea typeface="ＭＳ Ｐゴシック"/>
                <a:cs typeface="ＭＳ Ｐゴシック"/>
              </a:rPr>
              <a:t>より</a:t>
            </a:r>
            <a:r>
              <a:rPr lang="en-US" cap="none" sz="1100" b="0" i="0" u="sng" baseline="0">
                <a:solidFill>
                  <a:srgbClr val="000000"/>
                </a:solidFill>
                <a:latin typeface="ＭＳ Ｐゴシック"/>
                <a:ea typeface="ＭＳ Ｐゴシック"/>
                <a:cs typeface="ＭＳ Ｐゴシック"/>
              </a:rPr>
              <a:t>自然体験活動部会へいただく場合のみご記入下さい。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養成団体が取りまとめて自然体験活動部会へ申請する場合はご記入不要です。</a:t>
            </a:r>
          </a:p>
        </xdr:txBody>
      </xdr:sp>
    </xdr:grpSp>
    <xdr:clientData/>
  </xdr:twoCellAnchor>
  <xdr:twoCellAnchor>
    <xdr:from>
      <xdr:col>26</xdr:col>
      <xdr:colOff>152400</xdr:colOff>
      <xdr:row>29</xdr:row>
      <xdr:rowOff>200025</xdr:rowOff>
    </xdr:from>
    <xdr:to>
      <xdr:col>39</xdr:col>
      <xdr:colOff>161925</xdr:colOff>
      <xdr:row>38</xdr:row>
      <xdr:rowOff>0</xdr:rowOff>
    </xdr:to>
    <xdr:grpSp>
      <xdr:nvGrpSpPr>
        <xdr:cNvPr id="20" name="グループ化 12"/>
        <xdr:cNvGrpSpPr>
          <a:grpSpLocks/>
        </xdr:cNvGrpSpPr>
      </xdr:nvGrpSpPr>
      <xdr:grpSpPr>
        <a:xfrm>
          <a:off x="9848850" y="11163300"/>
          <a:ext cx="2981325" cy="1924050"/>
          <a:chOff x="8029575" y="1057275"/>
          <a:chExt cx="2324100" cy="1114425"/>
        </a:xfrm>
        <a:solidFill>
          <a:srgbClr val="FFFFFF"/>
        </a:solidFill>
      </xdr:grpSpPr>
      <xdr:sp>
        <xdr:nvSpPr>
          <xdr:cNvPr id="21" name="角丸四角形吹き出し 13"/>
          <xdr:cNvSpPr>
            <a:spLocks/>
          </xdr:cNvSpPr>
        </xdr:nvSpPr>
        <xdr:spPr>
          <a:xfrm>
            <a:off x="8029575" y="1057275"/>
            <a:ext cx="2324100" cy="1114425"/>
          </a:xfrm>
          <a:prstGeom prst="wedgeRoundRectCallout">
            <a:avLst>
              <a:gd name="adj1" fmla="val -61657"/>
              <a:gd name="adj2" fmla="val -42523"/>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22" name="テキスト ボックス 37"/>
          <xdr:cNvSpPr txBox="1">
            <a:spLocks noChangeArrowheads="1"/>
          </xdr:cNvSpPr>
        </xdr:nvSpPr>
        <xdr:spPr>
          <a:xfrm>
            <a:off x="8075476" y="1170111"/>
            <a:ext cx="2177101" cy="88875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該当する項目に「</a:t>
            </a:r>
            <a:r>
              <a:rPr lang="en-US" cap="none" sz="1100" b="0" i="0" u="none" baseline="0">
                <a:solidFill>
                  <a:srgbClr val="000000"/>
                </a:solidFill>
                <a:latin typeface="ＭＳ Ｐゴシック"/>
                <a:ea typeface="ＭＳ Ｐゴシック"/>
                <a:cs typeface="ＭＳ Ｐゴシック"/>
              </a:rPr>
              <a:t> ○ 」をご入力下さい。
学生とは・・・学校教育法（昭和22年法律第26号）第１条の規定による高等学校、大学、大学院、盲学校、聾学校、養護学校の学生及び生徒、ならびに同法第124条に定める専修学校、高等専修学校、専門学校の学生及び生徒。ただし、科目等履修生（単位限定学生）、聴講生、研究生は除く。</a:t>
            </a:r>
          </a:p>
        </xdr:txBody>
      </xdr:sp>
    </xdr:grpSp>
    <xdr:clientData/>
  </xdr:twoCellAnchor>
  <xdr:twoCellAnchor>
    <xdr:from>
      <xdr:col>26</xdr:col>
      <xdr:colOff>152400</xdr:colOff>
      <xdr:row>27</xdr:row>
      <xdr:rowOff>304800</xdr:rowOff>
    </xdr:from>
    <xdr:to>
      <xdr:col>39</xdr:col>
      <xdr:colOff>57150</xdr:colOff>
      <xdr:row>29</xdr:row>
      <xdr:rowOff>28575</xdr:rowOff>
    </xdr:to>
    <xdr:grpSp>
      <xdr:nvGrpSpPr>
        <xdr:cNvPr id="23" name="グループ化 12"/>
        <xdr:cNvGrpSpPr>
          <a:grpSpLocks/>
        </xdr:cNvGrpSpPr>
      </xdr:nvGrpSpPr>
      <xdr:grpSpPr>
        <a:xfrm>
          <a:off x="9848850" y="10210800"/>
          <a:ext cx="2876550" cy="781050"/>
          <a:chOff x="8029575" y="1057275"/>
          <a:chExt cx="2324100" cy="1114425"/>
        </a:xfrm>
        <a:solidFill>
          <a:srgbClr val="FFFFFF"/>
        </a:solidFill>
      </xdr:grpSpPr>
      <xdr:sp>
        <xdr:nvSpPr>
          <xdr:cNvPr id="24" name="角丸四角形吹き出し 13"/>
          <xdr:cNvSpPr>
            <a:spLocks/>
          </xdr:cNvSpPr>
        </xdr:nvSpPr>
        <xdr:spPr>
          <a:xfrm>
            <a:off x="8029575" y="1057275"/>
            <a:ext cx="2324100" cy="1114425"/>
          </a:xfrm>
          <a:prstGeom prst="wedgeRoundRectCallout">
            <a:avLst>
              <a:gd name="adj1" fmla="val -61143"/>
              <a:gd name="adj2" fmla="val -47157"/>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25" name="テキスト ボックス 40"/>
          <xdr:cNvSpPr txBox="1">
            <a:spLocks noChangeArrowheads="1"/>
          </xdr:cNvSpPr>
        </xdr:nvSpPr>
        <xdr:spPr>
          <a:xfrm>
            <a:off x="8077219" y="1276538"/>
            <a:ext cx="2171871" cy="69428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該当する項目に「</a:t>
            </a:r>
            <a:r>
              <a:rPr lang="en-US" cap="none" sz="1100" b="0" i="0" u="none" baseline="0">
                <a:solidFill>
                  <a:srgbClr val="000000"/>
                </a:solidFill>
                <a:latin typeface="ＭＳ Ｐゴシック"/>
                <a:ea typeface="ＭＳ Ｐゴシック"/>
                <a:cs typeface="ＭＳ Ｐゴシック"/>
              </a:rPr>
              <a:t> ○ 」をご入力下さい。</a:t>
            </a:r>
          </a:p>
        </xdr:txBody>
      </xdr:sp>
    </xdr:grpSp>
    <xdr:clientData/>
  </xdr:twoCellAnchor>
  <xdr:twoCellAnchor>
    <xdr:from>
      <xdr:col>26</xdr:col>
      <xdr:colOff>238125</xdr:colOff>
      <xdr:row>31</xdr:row>
      <xdr:rowOff>142875</xdr:rowOff>
    </xdr:from>
    <xdr:to>
      <xdr:col>39</xdr:col>
      <xdr:colOff>9525</xdr:colOff>
      <xdr:row>37</xdr:row>
      <xdr:rowOff>9525</xdr:rowOff>
    </xdr:to>
    <xdr:sp>
      <xdr:nvSpPr>
        <xdr:cNvPr id="26" name="角丸四角形 29"/>
        <xdr:cNvSpPr>
          <a:spLocks/>
        </xdr:cNvSpPr>
      </xdr:nvSpPr>
      <xdr:spPr>
        <a:xfrm>
          <a:off x="9934575" y="11677650"/>
          <a:ext cx="2743200" cy="1228725"/>
        </a:xfrm>
        <a:prstGeom prst="roundRect">
          <a:avLst/>
        </a:prstGeom>
        <a:noFill/>
        <a:ln w="9525" cmpd="sng">
          <a:solidFill>
            <a:srgbClr val="C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30</xdr:row>
      <xdr:rowOff>161925</xdr:rowOff>
    </xdr:from>
    <xdr:to>
      <xdr:col>24</xdr:col>
      <xdr:colOff>609600</xdr:colOff>
      <xdr:row>33</xdr:row>
      <xdr:rowOff>352425</xdr:rowOff>
    </xdr:to>
    <xdr:pic>
      <xdr:nvPicPr>
        <xdr:cNvPr id="1" name="Picture 3"/>
        <xdr:cNvPicPr preferRelativeResize="1">
          <a:picLocks noChangeAspect="1"/>
        </xdr:cNvPicPr>
      </xdr:nvPicPr>
      <xdr:blipFill>
        <a:blip r:embed="rId1"/>
        <a:stretch>
          <a:fillRect/>
        </a:stretch>
      </xdr:blipFill>
      <xdr:spPr>
        <a:xfrm>
          <a:off x="5362575" y="12344400"/>
          <a:ext cx="4076700" cy="1333500"/>
        </a:xfrm>
        <a:prstGeom prst="rect">
          <a:avLst/>
        </a:prstGeom>
        <a:noFill/>
        <a:ln w="9525" cmpd="sng">
          <a:noFill/>
        </a:ln>
      </xdr:spPr>
    </xdr:pic>
    <xdr:clientData/>
  </xdr:twoCellAnchor>
  <xdr:oneCellAnchor>
    <xdr:from>
      <xdr:col>4</xdr:col>
      <xdr:colOff>142875</xdr:colOff>
      <xdr:row>8</xdr:row>
      <xdr:rowOff>180975</xdr:rowOff>
    </xdr:from>
    <xdr:ext cx="4686300" cy="2085975"/>
    <xdr:sp>
      <xdr:nvSpPr>
        <xdr:cNvPr id="2" name="正方形/長方形 20"/>
        <xdr:cNvSpPr>
          <a:spLocks/>
        </xdr:cNvSpPr>
      </xdr:nvSpPr>
      <xdr:spPr>
        <a:xfrm>
          <a:off x="1733550" y="3467100"/>
          <a:ext cx="4686300" cy="2085975"/>
        </a:xfrm>
        <a:prstGeom prst="rect">
          <a:avLst/>
        </a:prstGeom>
        <a:noFill/>
        <a:ln w="9525" cmpd="sng">
          <a:noFill/>
        </a:ln>
      </xdr:spPr>
      <xdr:txBody>
        <a:bodyPr vertOverflow="clip" wrap="square"/>
        <a:p>
          <a:pPr algn="ctr">
            <a:defRPr/>
          </a:pPr>
          <a:r>
            <a:rPr lang="en-US" cap="none" sz="9600" b="0" i="0" u="none" baseline="0"/>
            <a:t>記入例</a:t>
          </a:r>
        </a:p>
      </xdr:txBody>
    </xdr:sp>
    <xdr:clientData/>
  </xdr:oneCellAnchor>
  <xdr:twoCellAnchor>
    <xdr:from>
      <xdr:col>26</xdr:col>
      <xdr:colOff>104775</xdr:colOff>
      <xdr:row>6</xdr:row>
      <xdr:rowOff>123825</xdr:rowOff>
    </xdr:from>
    <xdr:to>
      <xdr:col>39</xdr:col>
      <xdr:colOff>9525</xdr:colOff>
      <xdr:row>9</xdr:row>
      <xdr:rowOff>342900</xdr:rowOff>
    </xdr:to>
    <xdr:grpSp>
      <xdr:nvGrpSpPr>
        <xdr:cNvPr id="3" name="グループ化 6"/>
        <xdr:cNvGrpSpPr>
          <a:grpSpLocks/>
        </xdr:cNvGrpSpPr>
      </xdr:nvGrpSpPr>
      <xdr:grpSpPr>
        <a:xfrm>
          <a:off x="9801225" y="2552700"/>
          <a:ext cx="2876550" cy="1495425"/>
          <a:chOff x="8029575" y="1057275"/>
          <a:chExt cx="2324100" cy="1027190"/>
        </a:xfrm>
        <a:solidFill>
          <a:srgbClr val="FFFFFF"/>
        </a:solidFill>
      </xdr:grpSpPr>
      <xdr:sp>
        <xdr:nvSpPr>
          <xdr:cNvPr id="4" name="角丸四角形吹き出し 7"/>
          <xdr:cNvSpPr>
            <a:spLocks/>
          </xdr:cNvSpPr>
        </xdr:nvSpPr>
        <xdr:spPr>
          <a:xfrm>
            <a:off x="8029575" y="1057275"/>
            <a:ext cx="2324100" cy="1027190"/>
          </a:xfrm>
          <a:prstGeom prst="wedgeRoundRectCallout">
            <a:avLst>
              <a:gd name="adj1" fmla="val -59787"/>
              <a:gd name="adj2" fmla="val 18217"/>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5" name="テキスト ボックス 23"/>
          <xdr:cNvSpPr txBox="1">
            <a:spLocks noChangeArrowheads="1"/>
          </xdr:cNvSpPr>
        </xdr:nvSpPr>
        <xdr:spPr>
          <a:xfrm>
            <a:off x="8096393" y="1145100"/>
            <a:ext cx="2171871" cy="851541"/>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数字は全て</a:t>
            </a:r>
            <a:r>
              <a:rPr lang="en-US" cap="none" sz="1100" b="1" i="0" u="sng" baseline="0">
                <a:solidFill>
                  <a:srgbClr val="000000"/>
                </a:solidFill>
                <a:latin typeface="ＭＳ Ｐゴシック"/>
                <a:ea typeface="ＭＳ Ｐゴシック"/>
                <a:cs typeface="ＭＳ Ｐゴシック"/>
              </a:rPr>
              <a:t>半角数字</a:t>
            </a:r>
            <a:r>
              <a:rPr lang="en-US" cap="none" sz="1100" b="0" i="0" u="sng" baseline="0">
                <a:solidFill>
                  <a:srgbClr val="000000"/>
                </a:solidFill>
                <a:latin typeface="ＭＳ Ｐゴシック"/>
                <a:ea typeface="ＭＳ Ｐゴシック"/>
                <a:cs typeface="ＭＳ Ｐゴシック"/>
              </a:rPr>
              <a:t>でご入力下さい（生年月日、郵便番号、電話・</a:t>
            </a:r>
            <a:r>
              <a:rPr lang="en-US" cap="none" sz="1100" b="0" i="0" u="sng" baseline="0">
                <a:solidFill>
                  <a:srgbClr val="000000"/>
                </a:solidFill>
                <a:latin typeface="Calibri"/>
                <a:ea typeface="Calibri"/>
                <a:cs typeface="Calibri"/>
              </a:rPr>
              <a:t>FAX</a:t>
            </a:r>
            <a:r>
              <a:rPr lang="en-US" cap="none" sz="1100" b="0" i="0" u="sng" baseline="0">
                <a:solidFill>
                  <a:srgbClr val="000000"/>
                </a:solidFill>
                <a:latin typeface="ＭＳ Ｐゴシック"/>
                <a:ea typeface="ＭＳ Ｐゴシック"/>
                <a:cs typeface="ＭＳ Ｐゴシック"/>
              </a:rPr>
              <a:t>番号項目等）。</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　　123456789
　　×　　１２３４５６７８９</a:t>
            </a:r>
          </a:p>
        </xdr:txBody>
      </xdr:sp>
    </xdr:grpSp>
    <xdr:clientData/>
  </xdr:twoCellAnchor>
  <xdr:twoCellAnchor>
    <xdr:from>
      <xdr:col>26</xdr:col>
      <xdr:colOff>85725</xdr:colOff>
      <xdr:row>13</xdr:row>
      <xdr:rowOff>38100</xdr:rowOff>
    </xdr:from>
    <xdr:to>
      <xdr:col>38</xdr:col>
      <xdr:colOff>228600</xdr:colOff>
      <xdr:row>15</xdr:row>
      <xdr:rowOff>85725</xdr:rowOff>
    </xdr:to>
    <xdr:grpSp>
      <xdr:nvGrpSpPr>
        <xdr:cNvPr id="6" name="グループ化 12"/>
        <xdr:cNvGrpSpPr>
          <a:grpSpLocks/>
        </xdr:cNvGrpSpPr>
      </xdr:nvGrpSpPr>
      <xdr:grpSpPr>
        <a:xfrm>
          <a:off x="9782175" y="5991225"/>
          <a:ext cx="2867025" cy="790575"/>
          <a:chOff x="7945221" y="1057275"/>
          <a:chExt cx="2324100" cy="1114425"/>
        </a:xfrm>
        <a:solidFill>
          <a:srgbClr val="FFFFFF"/>
        </a:solidFill>
      </xdr:grpSpPr>
      <xdr:sp>
        <xdr:nvSpPr>
          <xdr:cNvPr id="7" name="角丸四角形吹き出し 13"/>
          <xdr:cNvSpPr>
            <a:spLocks/>
          </xdr:cNvSpPr>
        </xdr:nvSpPr>
        <xdr:spPr>
          <a:xfrm>
            <a:off x="7945221" y="1057275"/>
            <a:ext cx="2324100" cy="1114425"/>
          </a:xfrm>
          <a:prstGeom prst="wedgeRoundRectCallout">
            <a:avLst>
              <a:gd name="adj1" fmla="val -58875"/>
              <a:gd name="adj2" fmla="val 20421"/>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8" name="テキスト ボックス 26"/>
          <xdr:cNvSpPr txBox="1">
            <a:spLocks noChangeArrowheads="1"/>
          </xdr:cNvSpPr>
        </xdr:nvSpPr>
        <xdr:spPr>
          <a:xfrm>
            <a:off x="8078857" y="1272916"/>
            <a:ext cx="2171290" cy="70097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該当する項目に「</a:t>
            </a:r>
            <a:r>
              <a:rPr lang="en-US" cap="none" sz="1100" b="0" i="0" u="none" baseline="0">
                <a:solidFill>
                  <a:srgbClr val="000000"/>
                </a:solidFill>
                <a:latin typeface="ＭＳ Ｐゴシック"/>
                <a:ea typeface="ＭＳ Ｐゴシック"/>
                <a:cs typeface="ＭＳ Ｐゴシック"/>
              </a:rPr>
              <a:t> ○ 」をご入力下さい。</a:t>
            </a:r>
          </a:p>
        </xdr:txBody>
      </xdr:sp>
    </xdr:grpSp>
    <xdr:clientData/>
  </xdr:twoCellAnchor>
  <xdr:twoCellAnchor>
    <xdr:from>
      <xdr:col>26</xdr:col>
      <xdr:colOff>114300</xdr:colOff>
      <xdr:row>11</xdr:row>
      <xdr:rowOff>381000</xdr:rowOff>
    </xdr:from>
    <xdr:to>
      <xdr:col>39</xdr:col>
      <xdr:colOff>19050</xdr:colOff>
      <xdr:row>12</xdr:row>
      <xdr:rowOff>638175</xdr:rowOff>
    </xdr:to>
    <xdr:grpSp>
      <xdr:nvGrpSpPr>
        <xdr:cNvPr id="9" name="グループ化 15"/>
        <xdr:cNvGrpSpPr>
          <a:grpSpLocks/>
        </xdr:cNvGrpSpPr>
      </xdr:nvGrpSpPr>
      <xdr:grpSpPr>
        <a:xfrm>
          <a:off x="9810750" y="5086350"/>
          <a:ext cx="2876550" cy="762000"/>
          <a:chOff x="8029575" y="1057275"/>
          <a:chExt cx="2324100" cy="1114425"/>
        </a:xfrm>
        <a:solidFill>
          <a:srgbClr val="FFFFFF"/>
        </a:solidFill>
      </xdr:grpSpPr>
      <xdr:sp>
        <xdr:nvSpPr>
          <xdr:cNvPr id="10" name="角丸四角形吹き出し 16"/>
          <xdr:cNvSpPr>
            <a:spLocks/>
          </xdr:cNvSpPr>
        </xdr:nvSpPr>
        <xdr:spPr>
          <a:xfrm>
            <a:off x="8029575" y="1057275"/>
            <a:ext cx="2324100" cy="1114425"/>
          </a:xfrm>
          <a:prstGeom prst="wedgeRoundRectCallout">
            <a:avLst>
              <a:gd name="adj1" fmla="val -59787"/>
              <a:gd name="adj2" fmla="val 21722"/>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1" name="テキスト ボックス 29"/>
          <xdr:cNvSpPr txBox="1">
            <a:spLocks noChangeArrowheads="1"/>
          </xdr:cNvSpPr>
        </xdr:nvSpPr>
        <xdr:spPr>
          <a:xfrm>
            <a:off x="8077219" y="1265115"/>
            <a:ext cx="2171871" cy="71769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自然体験活動に関する資格をお持ちでしたら名称を</a:t>
            </a:r>
            <a:r>
              <a:rPr lang="en-US" cap="none" sz="1100" b="0" i="0" u="none" baseline="0">
                <a:solidFill>
                  <a:srgbClr val="000000"/>
                </a:solidFill>
                <a:latin typeface="ＭＳ Ｐゴシック"/>
                <a:ea typeface="ＭＳ Ｐゴシック"/>
                <a:cs typeface="ＭＳ Ｐゴシック"/>
              </a:rPr>
              <a:t>ご記入下さい。</a:t>
            </a:r>
          </a:p>
        </xdr:txBody>
      </xdr:sp>
    </xdr:grpSp>
    <xdr:clientData/>
  </xdr:twoCellAnchor>
  <xdr:twoCellAnchor>
    <xdr:from>
      <xdr:col>26</xdr:col>
      <xdr:colOff>152400</xdr:colOff>
      <xdr:row>22</xdr:row>
      <xdr:rowOff>66675</xdr:rowOff>
    </xdr:from>
    <xdr:to>
      <xdr:col>39</xdr:col>
      <xdr:colOff>57150</xdr:colOff>
      <xdr:row>27</xdr:row>
      <xdr:rowOff>85725</xdr:rowOff>
    </xdr:to>
    <xdr:grpSp>
      <xdr:nvGrpSpPr>
        <xdr:cNvPr id="12" name="グループ化 12"/>
        <xdr:cNvGrpSpPr>
          <a:grpSpLocks/>
        </xdr:cNvGrpSpPr>
      </xdr:nvGrpSpPr>
      <xdr:grpSpPr>
        <a:xfrm>
          <a:off x="9848850" y="9229725"/>
          <a:ext cx="2876550" cy="1428750"/>
          <a:chOff x="8029576" y="1057275"/>
          <a:chExt cx="2324100" cy="1114425"/>
        </a:xfrm>
        <a:solidFill>
          <a:srgbClr val="FFFFFF"/>
        </a:solidFill>
      </xdr:grpSpPr>
      <xdr:sp>
        <xdr:nvSpPr>
          <xdr:cNvPr id="13" name="角丸四角形吹き出し 13"/>
          <xdr:cNvSpPr>
            <a:spLocks/>
          </xdr:cNvSpPr>
        </xdr:nvSpPr>
        <xdr:spPr>
          <a:xfrm>
            <a:off x="8029576" y="1057275"/>
            <a:ext cx="2324100" cy="1114425"/>
          </a:xfrm>
          <a:prstGeom prst="wedgeRoundRectCallout">
            <a:avLst>
              <a:gd name="adj1" fmla="val -61148"/>
              <a:gd name="adj2" fmla="val 16865"/>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4" name="テキスト ボックス 32"/>
          <xdr:cNvSpPr txBox="1">
            <a:spLocks noChangeArrowheads="1"/>
          </xdr:cNvSpPr>
        </xdr:nvSpPr>
        <xdr:spPr>
          <a:xfrm>
            <a:off x="8115568" y="1164817"/>
            <a:ext cx="2171871" cy="92859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本項目は、資格取得申請書及び登録費入金を</a:t>
            </a:r>
            <a:r>
              <a:rPr lang="en-US" cap="none" sz="1100" b="0" i="0" u="sng" baseline="0">
                <a:solidFill>
                  <a:srgbClr val="000000"/>
                </a:solidFill>
                <a:latin typeface="ＭＳ Ｐゴシック"/>
                <a:ea typeface="ＭＳ Ｐゴシック"/>
                <a:cs typeface="ＭＳ Ｐゴシック"/>
              </a:rPr>
              <a:t>登録希望者ご本人様</a:t>
            </a:r>
            <a:r>
              <a:rPr lang="en-US" cap="none" sz="1100" b="0" i="0" u="sng" baseline="0">
                <a:solidFill>
                  <a:srgbClr val="000000"/>
                </a:solidFill>
                <a:latin typeface="ＭＳ Ｐゴシック"/>
                <a:ea typeface="ＭＳ Ｐゴシック"/>
                <a:cs typeface="ＭＳ Ｐゴシック"/>
              </a:rPr>
              <a:t>より</a:t>
            </a:r>
            <a:r>
              <a:rPr lang="en-US" cap="none" sz="1100" b="0" i="0" u="sng" baseline="0">
                <a:solidFill>
                  <a:srgbClr val="000000"/>
                </a:solidFill>
                <a:latin typeface="ＭＳ Ｐゴシック"/>
                <a:ea typeface="ＭＳ Ｐゴシック"/>
                <a:cs typeface="ＭＳ Ｐゴシック"/>
              </a:rPr>
              <a:t>自然体験活動部会へいただく場合のみご記入下さい。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養成団体が取りまとめて自然体験活動部会へ申請する場合はご記入不要です。</a:t>
            </a:r>
          </a:p>
        </xdr:txBody>
      </xdr:sp>
    </xdr:grpSp>
    <xdr:clientData/>
  </xdr:twoCellAnchor>
  <xdr:twoCellAnchor>
    <xdr:from>
      <xdr:col>26</xdr:col>
      <xdr:colOff>152400</xdr:colOff>
      <xdr:row>18</xdr:row>
      <xdr:rowOff>238125</xdr:rowOff>
    </xdr:from>
    <xdr:to>
      <xdr:col>39</xdr:col>
      <xdr:colOff>57150</xdr:colOff>
      <xdr:row>20</xdr:row>
      <xdr:rowOff>342900</xdr:rowOff>
    </xdr:to>
    <xdr:grpSp>
      <xdr:nvGrpSpPr>
        <xdr:cNvPr id="15" name="グループ化 12"/>
        <xdr:cNvGrpSpPr>
          <a:grpSpLocks/>
        </xdr:cNvGrpSpPr>
      </xdr:nvGrpSpPr>
      <xdr:grpSpPr>
        <a:xfrm>
          <a:off x="9848850" y="8077200"/>
          <a:ext cx="2876550" cy="790575"/>
          <a:chOff x="8029575" y="1057275"/>
          <a:chExt cx="2324100" cy="1114425"/>
        </a:xfrm>
        <a:solidFill>
          <a:srgbClr val="FFFFFF"/>
        </a:solidFill>
      </xdr:grpSpPr>
      <xdr:sp>
        <xdr:nvSpPr>
          <xdr:cNvPr id="16" name="角丸四角形吹き出し 13"/>
          <xdr:cNvSpPr>
            <a:spLocks/>
          </xdr:cNvSpPr>
        </xdr:nvSpPr>
        <xdr:spPr>
          <a:xfrm>
            <a:off x="8029575" y="1057275"/>
            <a:ext cx="2324100" cy="1114425"/>
          </a:xfrm>
          <a:prstGeom prst="wedgeRoundRectCallout">
            <a:avLst>
              <a:gd name="adj1" fmla="val -62050"/>
              <a:gd name="adj2" fmla="val 23124"/>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17" name="テキスト ボックス 35"/>
          <xdr:cNvSpPr txBox="1">
            <a:spLocks noChangeArrowheads="1"/>
          </xdr:cNvSpPr>
        </xdr:nvSpPr>
        <xdr:spPr>
          <a:xfrm>
            <a:off x="8077219" y="1272916"/>
            <a:ext cx="2171871" cy="70097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該当する項目に「</a:t>
            </a:r>
            <a:r>
              <a:rPr lang="en-US" cap="none" sz="1100" b="0" i="0" u="none" baseline="0">
                <a:solidFill>
                  <a:srgbClr val="000000"/>
                </a:solidFill>
                <a:latin typeface="ＭＳ Ｐゴシック"/>
                <a:ea typeface="ＭＳ Ｐゴシック"/>
                <a:cs typeface="ＭＳ Ｐゴシック"/>
              </a:rPr>
              <a:t> ○ 」をご入力下さい。</a:t>
            </a:r>
          </a:p>
        </xdr:txBody>
      </xdr:sp>
    </xdr:grpSp>
    <xdr:clientData/>
  </xdr:twoCellAnchor>
  <xdr:twoCellAnchor>
    <xdr:from>
      <xdr:col>26</xdr:col>
      <xdr:colOff>152400</xdr:colOff>
      <xdr:row>29</xdr:row>
      <xdr:rowOff>200025</xdr:rowOff>
    </xdr:from>
    <xdr:to>
      <xdr:col>39</xdr:col>
      <xdr:colOff>57150</xdr:colOff>
      <xdr:row>31</xdr:row>
      <xdr:rowOff>190500</xdr:rowOff>
    </xdr:to>
    <xdr:grpSp>
      <xdr:nvGrpSpPr>
        <xdr:cNvPr id="18" name="グループ化 12"/>
        <xdr:cNvGrpSpPr>
          <a:grpSpLocks/>
        </xdr:cNvGrpSpPr>
      </xdr:nvGrpSpPr>
      <xdr:grpSpPr>
        <a:xfrm>
          <a:off x="9848850" y="11744325"/>
          <a:ext cx="2876550" cy="1009650"/>
          <a:chOff x="8029575" y="1057275"/>
          <a:chExt cx="2324100" cy="1114425"/>
        </a:xfrm>
        <a:solidFill>
          <a:srgbClr val="FFFFFF"/>
        </a:solidFill>
      </xdr:grpSpPr>
      <xdr:sp>
        <xdr:nvSpPr>
          <xdr:cNvPr id="19" name="角丸四角形吹き出し 13"/>
          <xdr:cNvSpPr>
            <a:spLocks/>
          </xdr:cNvSpPr>
        </xdr:nvSpPr>
        <xdr:spPr>
          <a:xfrm>
            <a:off x="8029575" y="1057275"/>
            <a:ext cx="2324100" cy="1114425"/>
          </a:xfrm>
          <a:prstGeom prst="wedgeRoundRectCallout">
            <a:avLst>
              <a:gd name="adj1" fmla="val -62050"/>
              <a:gd name="adj2" fmla="val -28236"/>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20" name="テキスト ボックス 38"/>
          <xdr:cNvSpPr txBox="1">
            <a:spLocks noChangeArrowheads="1"/>
          </xdr:cNvSpPr>
        </xdr:nvSpPr>
        <xdr:spPr>
          <a:xfrm>
            <a:off x="8077219" y="1268737"/>
            <a:ext cx="2171871" cy="70543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該当する項目に「</a:t>
            </a:r>
            <a:r>
              <a:rPr lang="en-US" cap="none" sz="1100" b="0" i="0" u="none" baseline="0">
                <a:solidFill>
                  <a:srgbClr val="000000"/>
                </a:solidFill>
                <a:latin typeface="ＭＳ Ｐゴシック"/>
                <a:ea typeface="ＭＳ Ｐゴシック"/>
                <a:cs typeface="ＭＳ Ｐゴシック"/>
              </a:rPr>
              <a:t> ○ 」をご入力下さい。</a:t>
            </a:r>
          </a:p>
        </xdr:txBody>
      </xdr:sp>
    </xdr:grpSp>
    <xdr:clientData/>
  </xdr:twoCellAnchor>
  <xdr:twoCellAnchor>
    <xdr:from>
      <xdr:col>26</xdr:col>
      <xdr:colOff>152400</xdr:colOff>
      <xdr:row>27</xdr:row>
      <xdr:rowOff>304800</xdr:rowOff>
    </xdr:from>
    <xdr:to>
      <xdr:col>39</xdr:col>
      <xdr:colOff>57150</xdr:colOff>
      <xdr:row>29</xdr:row>
      <xdr:rowOff>28575</xdr:rowOff>
    </xdr:to>
    <xdr:grpSp>
      <xdr:nvGrpSpPr>
        <xdr:cNvPr id="21" name="グループ化 12"/>
        <xdr:cNvGrpSpPr>
          <a:grpSpLocks/>
        </xdr:cNvGrpSpPr>
      </xdr:nvGrpSpPr>
      <xdr:grpSpPr>
        <a:xfrm>
          <a:off x="9848850" y="10877550"/>
          <a:ext cx="2876550" cy="695325"/>
          <a:chOff x="8029575" y="1057275"/>
          <a:chExt cx="2324100" cy="1114425"/>
        </a:xfrm>
        <a:solidFill>
          <a:srgbClr val="FFFFFF"/>
        </a:solidFill>
      </xdr:grpSpPr>
      <xdr:sp>
        <xdr:nvSpPr>
          <xdr:cNvPr id="22" name="角丸四角形吹き出し 13"/>
          <xdr:cNvSpPr>
            <a:spLocks/>
          </xdr:cNvSpPr>
        </xdr:nvSpPr>
        <xdr:spPr>
          <a:xfrm>
            <a:off x="8029575" y="1057275"/>
            <a:ext cx="2324100" cy="1114425"/>
          </a:xfrm>
          <a:prstGeom prst="wedgeRoundRectCallout">
            <a:avLst>
              <a:gd name="adj1" fmla="val -61143"/>
              <a:gd name="adj2" fmla="val -47157"/>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23" name="テキスト ボックス 41"/>
          <xdr:cNvSpPr txBox="1">
            <a:spLocks noChangeArrowheads="1"/>
          </xdr:cNvSpPr>
        </xdr:nvSpPr>
        <xdr:spPr>
          <a:xfrm>
            <a:off x="8077219" y="1263722"/>
            <a:ext cx="2171871" cy="70180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該当する項目に「</a:t>
            </a:r>
            <a:r>
              <a:rPr lang="en-US" cap="none" sz="1100" b="0" i="0" u="none" baseline="0">
                <a:solidFill>
                  <a:srgbClr val="000000"/>
                </a:solidFill>
                <a:latin typeface="ＭＳ Ｐゴシック"/>
                <a:ea typeface="ＭＳ Ｐゴシック"/>
                <a:cs typeface="ＭＳ Ｐゴシック"/>
              </a:rPr>
              <a:t> ○ 」をご入力下さい。</a:t>
            </a:r>
          </a:p>
        </xdr:txBody>
      </xdr:sp>
    </xdr:grpSp>
    <xdr:clientData/>
  </xdr:twoCellAnchor>
  <xdr:twoCellAnchor>
    <xdr:from>
      <xdr:col>0</xdr:col>
      <xdr:colOff>104775</xdr:colOff>
      <xdr:row>36</xdr:row>
      <xdr:rowOff>104775</xdr:rowOff>
    </xdr:from>
    <xdr:to>
      <xdr:col>19</xdr:col>
      <xdr:colOff>38100</xdr:colOff>
      <xdr:row>44</xdr:row>
      <xdr:rowOff>161925</xdr:rowOff>
    </xdr:to>
    <xdr:grpSp>
      <xdr:nvGrpSpPr>
        <xdr:cNvPr id="24" name="グループ化 20"/>
        <xdr:cNvGrpSpPr>
          <a:grpSpLocks/>
        </xdr:cNvGrpSpPr>
      </xdr:nvGrpSpPr>
      <xdr:grpSpPr>
        <a:xfrm>
          <a:off x="104775" y="14420850"/>
          <a:ext cx="7000875" cy="2533650"/>
          <a:chOff x="400049" y="12144375"/>
          <a:chExt cx="4067175" cy="1666876"/>
        </a:xfrm>
        <a:solidFill>
          <a:srgbClr val="FFFFFF"/>
        </a:solidFill>
      </xdr:grpSpPr>
      <xdr:sp>
        <xdr:nvSpPr>
          <xdr:cNvPr id="25" name="角丸四角形 18"/>
          <xdr:cNvSpPr>
            <a:spLocks/>
          </xdr:cNvSpPr>
        </xdr:nvSpPr>
        <xdr:spPr>
          <a:xfrm>
            <a:off x="400049" y="12144375"/>
            <a:ext cx="4067175" cy="1666876"/>
          </a:xfrm>
          <a:prstGeom prst="roundRect">
            <a:avLst/>
          </a:prstGeom>
          <a:solidFill>
            <a:srgbClr val="FFFFFF"/>
          </a:solidFill>
          <a:ln w="57150" cmpd="sng">
            <a:solidFill>
              <a:srgbClr val="92D05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sp>
        <xdr:nvSpPr>
          <xdr:cNvPr id="26" name="テキスト ボックス 44"/>
          <xdr:cNvSpPr txBox="1">
            <a:spLocks noChangeArrowheads="1"/>
          </xdr:cNvSpPr>
        </xdr:nvSpPr>
        <xdr:spPr>
          <a:xfrm>
            <a:off x="530199" y="12313563"/>
            <a:ext cx="3772305" cy="1385174"/>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ご連絡先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全国体験活動指導者認定員会　自然体験活動部会　事務局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151-0052</a:t>
            </a:r>
            <a:r>
              <a:rPr lang="en-US" cap="none" sz="1400" b="0" i="0" u="none" baseline="0">
                <a:solidFill>
                  <a:srgbClr val="000000"/>
                </a:solidFill>
                <a:latin typeface="ＭＳ Ｐゴシック"/>
                <a:ea typeface="ＭＳ Ｐゴシック"/>
                <a:cs typeface="ＭＳ Ｐゴシック"/>
              </a:rPr>
              <a:t>　東京都渋谷区代々木神園町</a:t>
            </a:r>
            <a:r>
              <a:rPr lang="en-US" cap="none" sz="1400" b="0" i="0" u="none" baseline="0">
                <a:solidFill>
                  <a:srgbClr val="000000"/>
                </a:solidFill>
                <a:latin typeface="Calibri"/>
                <a:ea typeface="Calibri"/>
                <a:cs typeface="Calibri"/>
              </a:rPr>
              <a:t>3-1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国立オリンピック記念青少年総合センター内
　　　　　　　　 NPO法人自然体験活動推進協議会気付
TEL: 03-6407-8240　　FAX: 03-6407-8241　　E-mail:info@neal.gr.jp</a:t>
            </a:r>
          </a:p>
        </xdr:txBody>
      </xdr:sp>
    </xdr:grpSp>
    <xdr:clientData/>
  </xdr:twoCellAnchor>
  <xdr:twoCellAnchor>
    <xdr:from>
      <xdr:col>19</xdr:col>
      <xdr:colOff>342900</xdr:colOff>
      <xdr:row>36</xdr:row>
      <xdr:rowOff>95250</xdr:rowOff>
    </xdr:from>
    <xdr:to>
      <xdr:col>41</xdr:col>
      <xdr:colOff>561975</xdr:colOff>
      <xdr:row>45</xdr:row>
      <xdr:rowOff>47625</xdr:rowOff>
    </xdr:to>
    <xdr:grpSp>
      <xdr:nvGrpSpPr>
        <xdr:cNvPr id="27" name="グループ化 22"/>
        <xdr:cNvGrpSpPr>
          <a:grpSpLocks/>
        </xdr:cNvGrpSpPr>
      </xdr:nvGrpSpPr>
      <xdr:grpSpPr>
        <a:xfrm>
          <a:off x="7410450" y="14411325"/>
          <a:ext cx="7077075" cy="2809875"/>
          <a:chOff x="8343900" y="10715625"/>
          <a:chExt cx="4457700" cy="2476500"/>
        </a:xfrm>
        <a:solidFill>
          <a:srgbClr val="FFFFFF"/>
        </a:solidFill>
      </xdr:grpSpPr>
      <xdr:sp>
        <xdr:nvSpPr>
          <xdr:cNvPr id="28" name="角丸四角形 20"/>
          <xdr:cNvSpPr>
            <a:spLocks/>
          </xdr:cNvSpPr>
        </xdr:nvSpPr>
        <xdr:spPr>
          <a:xfrm>
            <a:off x="8343900" y="10715625"/>
            <a:ext cx="4457700" cy="2476500"/>
          </a:xfrm>
          <a:prstGeom prst="roundRect">
            <a:avLst/>
          </a:prstGeom>
          <a:solidFill>
            <a:srgbClr val="FFFFFF"/>
          </a:solidFill>
          <a:ln w="57150" cmpd="sng">
            <a:solidFill>
              <a:srgbClr val="92D05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sp>
        <xdr:nvSpPr>
          <xdr:cNvPr id="29" name="テキスト ボックス 47"/>
          <xdr:cNvSpPr txBox="1">
            <a:spLocks noChangeArrowheads="1"/>
          </xdr:cNvSpPr>
        </xdr:nvSpPr>
        <xdr:spPr>
          <a:xfrm>
            <a:off x="8589074" y="10834497"/>
            <a:ext cx="3951751" cy="2217087"/>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登録費お振込口座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三菱東京</a:t>
            </a:r>
            <a:r>
              <a:rPr lang="en-US" cap="none" sz="1100" b="1" i="0" u="sng" baseline="0">
                <a:solidFill>
                  <a:srgbClr val="000000"/>
                </a:solidFill>
                <a:latin typeface="Calibri"/>
                <a:ea typeface="Calibri"/>
                <a:cs typeface="Calibri"/>
              </a:rPr>
              <a:t>UFJ</a:t>
            </a:r>
            <a:r>
              <a:rPr lang="en-US" cap="none" sz="1100" b="1" i="0" u="sng" baseline="0">
                <a:solidFill>
                  <a:srgbClr val="000000"/>
                </a:solidFill>
                <a:latin typeface="ＭＳ Ｐゴシック"/>
                <a:ea typeface="ＭＳ Ｐゴシック"/>
                <a:cs typeface="ＭＳ Ｐゴシック"/>
              </a:rPr>
              <a:t>銀行　代々木上原支店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普通口座　</a:t>
            </a:r>
            <a:r>
              <a:rPr lang="en-US" cap="none" sz="1100" b="0" i="0" u="none" baseline="0">
                <a:solidFill>
                  <a:srgbClr val="000000"/>
                </a:solidFill>
                <a:latin typeface="Calibri"/>
                <a:ea typeface="Calibri"/>
                <a:cs typeface="Calibri"/>
              </a:rPr>
              <a:t>0078002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名義：　全国体験活動指導者認定委員会　自然体験活動部会　部会長　岡島成行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ゆうちょ銀行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10170-76537411</a:t>
            </a:r>
            <a:r>
              <a:rPr lang="en-US" cap="none" sz="1100" b="0" i="0" u="none" baseline="0">
                <a:solidFill>
                  <a:srgbClr val="000000"/>
                </a:solidFill>
                <a:latin typeface="ＭＳ Ｐゴシック"/>
                <a:ea typeface="ＭＳ Ｐゴシック"/>
                <a:cs typeface="ＭＳ Ｐゴシック"/>
              </a:rPr>
              <a:t>　　　名義：　自然体験活動部会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他の金融機関口座との間で振込する場合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店番：</a:t>
            </a:r>
            <a:r>
              <a:rPr lang="en-US" cap="none" sz="1100" b="0" i="0" u="none" baseline="0">
                <a:solidFill>
                  <a:srgbClr val="000000"/>
                </a:solidFill>
                <a:latin typeface="Calibri"/>
                <a:ea typeface="Calibri"/>
                <a:cs typeface="Calibri"/>
              </a:rPr>
              <a:t>018</a:t>
            </a:r>
            <a:r>
              <a:rPr lang="en-US" cap="none" sz="1100" b="0" i="0" u="none" baseline="0">
                <a:solidFill>
                  <a:srgbClr val="000000"/>
                </a:solidFill>
                <a:latin typeface="ＭＳ Ｐゴシック"/>
                <a:ea typeface="ＭＳ Ｐゴシック"/>
                <a:cs typeface="ＭＳ Ｐゴシック"/>
              </a:rPr>
              <a:t>　預金種目：普通預金　口座番号：</a:t>
            </a:r>
            <a:r>
              <a:rPr lang="en-US" cap="none" sz="1100" b="0" i="0" u="none" baseline="0">
                <a:solidFill>
                  <a:srgbClr val="000000"/>
                </a:solidFill>
                <a:latin typeface="Calibri"/>
                <a:ea typeface="Calibri"/>
                <a:cs typeface="Calibri"/>
              </a:rPr>
              <a:t>7653741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郵便振替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00120-8-550469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名義：　</a:t>
            </a:r>
            <a:r>
              <a:rPr lang="en-US" cap="none" sz="1100" b="0" i="0" u="none" baseline="0">
                <a:solidFill>
                  <a:srgbClr val="000000"/>
                </a:solidFill>
                <a:latin typeface="Calibri"/>
                <a:ea typeface="Calibri"/>
                <a:cs typeface="Calibri"/>
              </a:rPr>
              <a:t>NEAL</a:t>
            </a:r>
            <a:r>
              <a:rPr lang="en-US" cap="none" sz="1100" b="0" i="0" u="none" baseline="0">
                <a:solidFill>
                  <a:srgbClr val="000000"/>
                </a:solidFill>
                <a:latin typeface="ＭＳ Ｐゴシック"/>
                <a:ea typeface="ＭＳ Ｐゴシック"/>
                <a:cs typeface="ＭＳ Ｐゴシック"/>
              </a:rPr>
              <a:t>自然体験活動部会</a:t>
            </a:r>
            <a:r>
              <a:rPr lang="en-US" cap="none" sz="1100" b="0" i="0" u="none" baseline="0">
                <a:solidFill>
                  <a:srgbClr val="000000"/>
                </a:solidFill>
                <a:latin typeface="Calibri"/>
                <a:ea typeface="Calibri"/>
                <a:cs typeface="Calibri"/>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20;&#39178;&#25104;&#35611;&#32722;&#20462;&#20102;&#32773;&#21517;&#31807;&#12304;&#22243;&#20307;&#30003;&#35531;&#29992;&#12305;1304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手順"/>
      <sheetName val="【団体用】養成講習修了者名簿"/>
      <sheetName val="指導者データ入力書式"/>
      <sheetName val="自然体験部会使用【変更禁止】"/>
    </sheetNames>
    <sheetDataSet>
      <sheetData sheetId="3">
        <row r="2">
          <cell r="A2" t="str">
            <v>北海道</v>
          </cell>
          <cell r="D2" t="str">
            <v>リーダー</v>
          </cell>
          <cell r="E2">
            <v>1</v>
          </cell>
        </row>
        <row r="3">
          <cell r="A3" t="str">
            <v>青森県</v>
          </cell>
          <cell r="D3" t="str">
            <v>インストラクター</v>
          </cell>
          <cell r="E3">
            <v>2</v>
          </cell>
        </row>
        <row r="4">
          <cell r="A4" t="str">
            <v>岩手県</v>
          </cell>
          <cell r="D4" t="str">
            <v>コーディネーター</v>
          </cell>
          <cell r="E4">
            <v>3</v>
          </cell>
        </row>
        <row r="5">
          <cell r="A5" t="str">
            <v>宮城県</v>
          </cell>
        </row>
        <row r="6">
          <cell r="A6" t="str">
            <v>秋田県</v>
          </cell>
        </row>
        <row r="7">
          <cell r="A7" t="str">
            <v>山形県</v>
          </cell>
        </row>
        <row r="8">
          <cell r="A8" t="str">
            <v>福島県</v>
          </cell>
        </row>
        <row r="9">
          <cell r="A9" t="str">
            <v>茨城県</v>
          </cell>
        </row>
        <row r="10">
          <cell r="A10" t="str">
            <v>栃木県</v>
          </cell>
        </row>
        <row r="11">
          <cell r="A11" t="str">
            <v>群馬県</v>
          </cell>
        </row>
        <row r="12">
          <cell r="A12" t="str">
            <v>埼玉県</v>
          </cell>
        </row>
        <row r="13">
          <cell r="A13" t="str">
            <v>千葉県</v>
          </cell>
        </row>
        <row r="14">
          <cell r="A14" t="str">
            <v>東京都</v>
          </cell>
        </row>
        <row r="15">
          <cell r="A15" t="str">
            <v>神奈川県</v>
          </cell>
        </row>
        <row r="16">
          <cell r="A16" t="str">
            <v>山梨県</v>
          </cell>
        </row>
        <row r="17">
          <cell r="A17" t="str">
            <v>長野県</v>
          </cell>
        </row>
        <row r="18">
          <cell r="A18" t="str">
            <v>新潟県</v>
          </cell>
        </row>
        <row r="19">
          <cell r="A19" t="str">
            <v>富山県</v>
          </cell>
        </row>
        <row r="20">
          <cell r="A20" t="str">
            <v>石川県</v>
          </cell>
        </row>
        <row r="21">
          <cell r="A21" t="str">
            <v>福井県</v>
          </cell>
        </row>
        <row r="22">
          <cell r="A22" t="str">
            <v>岐阜県</v>
          </cell>
        </row>
        <row r="23">
          <cell r="A23" t="str">
            <v>静岡県</v>
          </cell>
        </row>
        <row r="24">
          <cell r="A24" t="str">
            <v>愛知県</v>
          </cell>
        </row>
        <row r="25">
          <cell r="A25" t="str">
            <v>三重県</v>
          </cell>
        </row>
        <row r="26">
          <cell r="A26" t="str">
            <v>滋賀県</v>
          </cell>
        </row>
        <row r="27">
          <cell r="A27" t="str">
            <v>京都府</v>
          </cell>
        </row>
        <row r="28">
          <cell r="A28" t="str">
            <v>大阪府</v>
          </cell>
        </row>
        <row r="29">
          <cell r="A29" t="str">
            <v>兵庫県</v>
          </cell>
        </row>
        <row r="30">
          <cell r="A30" t="str">
            <v>奈良県</v>
          </cell>
        </row>
        <row r="31">
          <cell r="A31" t="str">
            <v>和歌山県</v>
          </cell>
        </row>
        <row r="32">
          <cell r="A32" t="str">
            <v>鳥取県</v>
          </cell>
        </row>
        <row r="33">
          <cell r="A33" t="str">
            <v>島根県</v>
          </cell>
        </row>
        <row r="34">
          <cell r="A34" t="str">
            <v>岡山県</v>
          </cell>
        </row>
        <row r="35">
          <cell r="A35" t="str">
            <v>広島県</v>
          </cell>
        </row>
        <row r="36">
          <cell r="A36" t="str">
            <v>山口県</v>
          </cell>
        </row>
        <row r="37">
          <cell r="A37" t="str">
            <v>徳島県</v>
          </cell>
        </row>
        <row r="38">
          <cell r="A38" t="str">
            <v>香川県</v>
          </cell>
        </row>
        <row r="39">
          <cell r="A39" t="str">
            <v>愛媛県</v>
          </cell>
        </row>
        <row r="40">
          <cell r="A40" t="str">
            <v>高知県</v>
          </cell>
        </row>
        <row r="41">
          <cell r="A41" t="str">
            <v>福岡県</v>
          </cell>
        </row>
        <row r="42">
          <cell r="A42" t="str">
            <v>佐賀県</v>
          </cell>
        </row>
        <row r="43">
          <cell r="A43" t="str">
            <v>長崎県</v>
          </cell>
        </row>
        <row r="44">
          <cell r="A44" t="str">
            <v>熊本県</v>
          </cell>
        </row>
        <row r="45">
          <cell r="A45" t="str">
            <v>大分県</v>
          </cell>
        </row>
        <row r="46">
          <cell r="A46" t="str">
            <v>宮崎県</v>
          </cell>
        </row>
        <row r="47">
          <cell r="A47" t="str">
            <v>鹿児島県</v>
          </cell>
        </row>
        <row r="48">
          <cell r="A48" t="str">
            <v>沖縄県</v>
          </cell>
        </row>
        <row r="49">
          <cell r="A49" t="str">
            <v>海外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C45"/>
  <sheetViews>
    <sheetView tabSelected="1" zoomScaleSheetLayoutView="100" workbookViewId="0" topLeftCell="A1">
      <selection activeCell="Q30" sqref="Q30:S30"/>
    </sheetView>
  </sheetViews>
  <sheetFormatPr defaultColWidth="10.59765625" defaultRowHeight="30" customHeight="1"/>
  <cols>
    <col min="1" max="1" width="4" style="1" customWidth="1"/>
    <col min="2" max="2" width="5" style="1" customWidth="1"/>
    <col min="3" max="3" width="4" style="1" customWidth="1"/>
    <col min="4" max="14" width="3.69921875" style="1" customWidth="1"/>
    <col min="15" max="15" width="4.8984375" style="1" customWidth="1"/>
    <col min="16" max="16" width="4.5" style="1" customWidth="1"/>
    <col min="17" max="24" width="3.69921875" style="1" customWidth="1"/>
    <col min="25" max="25" width="6.5" style="1" customWidth="1"/>
    <col min="26" max="28" width="2.59765625" style="1" customWidth="1"/>
    <col min="29" max="29" width="6.19921875" style="1" hidden="1" customWidth="1"/>
    <col min="30" max="40" width="2.59765625" style="1" customWidth="1"/>
    <col min="41" max="16384" width="10.59765625" style="1" customWidth="1"/>
  </cols>
  <sheetData>
    <row r="1" spans="3:25" s="9" customFormat="1" ht="24.75">
      <c r="C1" s="10"/>
      <c r="G1" s="11"/>
      <c r="Y1" s="12" t="s">
        <v>33</v>
      </c>
    </row>
    <row r="2" spans="1:26" s="2" customFormat="1" ht="45.75" customHeight="1">
      <c r="A2" s="129" t="s">
        <v>31</v>
      </c>
      <c r="B2" s="129"/>
      <c r="C2" s="129"/>
      <c r="D2" s="129"/>
      <c r="E2" s="129"/>
      <c r="F2" s="129"/>
      <c r="G2" s="129"/>
      <c r="H2" s="129"/>
      <c r="I2" s="129"/>
      <c r="J2" s="129"/>
      <c r="K2" s="129"/>
      <c r="L2" s="129"/>
      <c r="M2" s="129"/>
      <c r="N2" s="129"/>
      <c r="O2" s="129"/>
      <c r="P2" s="129"/>
      <c r="Q2" s="129"/>
      <c r="R2" s="129"/>
      <c r="S2" s="129"/>
      <c r="T2" s="129"/>
      <c r="U2" s="129"/>
      <c r="V2" s="129"/>
      <c r="W2" s="129"/>
      <c r="X2" s="129"/>
      <c r="Y2" s="129"/>
      <c r="Z2" s="3"/>
    </row>
    <row r="3" spans="1:26" s="2" customFormat="1" ht="45.75" customHeight="1">
      <c r="A3" s="135" t="s">
        <v>32</v>
      </c>
      <c r="B3" s="135"/>
      <c r="C3" s="136"/>
      <c r="D3" s="136"/>
      <c r="E3" s="136"/>
      <c r="F3" s="136"/>
      <c r="G3" s="136"/>
      <c r="H3" s="136"/>
      <c r="I3" s="14"/>
      <c r="J3" s="14"/>
      <c r="K3" s="14"/>
      <c r="L3" s="14"/>
      <c r="M3" s="14"/>
      <c r="N3" s="14"/>
      <c r="O3" s="14"/>
      <c r="P3" s="14"/>
      <c r="Q3" s="14"/>
      <c r="R3" s="14"/>
      <c r="S3" s="14"/>
      <c r="T3" s="14"/>
      <c r="U3" s="14"/>
      <c r="V3" s="14"/>
      <c r="W3" s="14"/>
      <c r="X3" s="14"/>
      <c r="Y3" s="14"/>
      <c r="Z3" s="3"/>
    </row>
    <row r="4" spans="1:25" s="2" customFormat="1" ht="18.75">
      <c r="A4" s="130" t="s">
        <v>3</v>
      </c>
      <c r="B4" s="131"/>
      <c r="C4" s="131"/>
      <c r="D4" s="131"/>
      <c r="E4" s="131"/>
      <c r="F4" s="131"/>
      <c r="G4" s="131"/>
      <c r="H4" s="131"/>
      <c r="I4" s="131"/>
      <c r="J4" s="131"/>
      <c r="K4" s="131"/>
      <c r="L4" s="131"/>
      <c r="M4" s="131"/>
      <c r="N4" s="131"/>
      <c r="O4" s="131"/>
      <c r="P4" s="131"/>
      <c r="Q4" s="131"/>
      <c r="R4" s="131"/>
      <c r="S4" s="131"/>
      <c r="T4" s="131"/>
      <c r="U4" s="131"/>
      <c r="V4" s="131"/>
      <c r="W4" s="131"/>
      <c r="X4" s="131"/>
      <c r="Y4" s="131"/>
    </row>
    <row r="5" spans="1:29" ht="21" customHeight="1">
      <c r="A5" s="132" t="s">
        <v>65</v>
      </c>
      <c r="B5" s="133"/>
      <c r="C5" s="134"/>
      <c r="D5" s="114"/>
      <c r="E5" s="115"/>
      <c r="F5" s="115"/>
      <c r="G5" s="115"/>
      <c r="H5" s="115"/>
      <c r="I5" s="115"/>
      <c r="J5" s="115"/>
      <c r="K5" s="115"/>
      <c r="L5" s="115"/>
      <c r="M5" s="115"/>
      <c r="N5" s="115"/>
      <c r="O5" s="116"/>
      <c r="P5" s="116"/>
      <c r="Q5" s="116"/>
      <c r="R5" s="116"/>
      <c r="S5" s="116"/>
      <c r="T5" s="116"/>
      <c r="U5" s="116"/>
      <c r="V5" s="116"/>
      <c r="W5" s="116"/>
      <c r="X5" s="116"/>
      <c r="Y5" s="116"/>
      <c r="AC5" s="1" t="s">
        <v>20</v>
      </c>
    </row>
    <row r="6" spans="1:25" ht="35.25" customHeight="1">
      <c r="A6" s="137" t="s">
        <v>21</v>
      </c>
      <c r="B6" s="124"/>
      <c r="C6" s="125"/>
      <c r="D6" s="117"/>
      <c r="E6" s="118"/>
      <c r="F6" s="118"/>
      <c r="G6" s="118"/>
      <c r="H6" s="118"/>
      <c r="I6" s="118"/>
      <c r="J6" s="118"/>
      <c r="K6" s="118"/>
      <c r="L6" s="118"/>
      <c r="M6" s="118"/>
      <c r="N6" s="118"/>
      <c r="O6" s="119"/>
      <c r="P6" s="119"/>
      <c r="Q6" s="119"/>
      <c r="R6" s="119"/>
      <c r="S6" s="119"/>
      <c r="T6" s="119"/>
      <c r="U6" s="119"/>
      <c r="V6" s="119"/>
      <c r="W6" s="119"/>
      <c r="X6" s="119"/>
      <c r="Y6" s="119"/>
    </row>
    <row r="7" spans="1:25" ht="46.5" customHeight="1">
      <c r="A7" s="102" t="s">
        <v>10</v>
      </c>
      <c r="B7" s="102"/>
      <c r="C7" s="137"/>
      <c r="D7" s="117"/>
      <c r="E7" s="118"/>
      <c r="F7" s="118"/>
      <c r="G7" s="118"/>
      <c r="H7" s="118"/>
      <c r="I7" s="118"/>
      <c r="J7" s="118"/>
      <c r="K7" s="118"/>
      <c r="L7" s="126"/>
      <c r="M7" s="127" t="s">
        <v>11</v>
      </c>
      <c r="N7" s="111"/>
      <c r="O7" s="128"/>
      <c r="P7" s="82">
        <v>19</v>
      </c>
      <c r="Q7" s="117"/>
      <c r="R7" s="126"/>
      <c r="S7" s="80" t="s">
        <v>72</v>
      </c>
      <c r="T7" s="117"/>
      <c r="U7" s="126"/>
      <c r="V7" s="71" t="s">
        <v>73</v>
      </c>
      <c r="W7" s="117"/>
      <c r="X7" s="126"/>
      <c r="Y7" s="80" t="s">
        <v>74</v>
      </c>
    </row>
    <row r="8" spans="1:29" ht="21" customHeight="1">
      <c r="A8" s="149" t="s">
        <v>16</v>
      </c>
      <c r="B8" s="150"/>
      <c r="C8" s="151"/>
      <c r="D8" s="72" t="s">
        <v>0</v>
      </c>
      <c r="E8" s="158"/>
      <c r="F8" s="158"/>
      <c r="G8" s="158"/>
      <c r="H8" s="159"/>
      <c r="I8" s="81" t="s">
        <v>158</v>
      </c>
      <c r="J8" s="160"/>
      <c r="K8" s="160"/>
      <c r="L8" s="160"/>
      <c r="M8" s="160"/>
      <c r="N8" s="163"/>
      <c r="O8" s="164"/>
      <c r="P8" s="164"/>
      <c r="Q8" s="164"/>
      <c r="R8" s="164"/>
      <c r="S8" s="164"/>
      <c r="T8" s="164"/>
      <c r="U8" s="164"/>
      <c r="V8" s="164"/>
      <c r="W8" s="164"/>
      <c r="X8" s="164"/>
      <c r="Y8" s="165"/>
      <c r="AC8" s="1" t="s">
        <v>14</v>
      </c>
    </row>
    <row r="9" spans="1:29" ht="33" customHeight="1">
      <c r="A9" s="152"/>
      <c r="B9" s="153"/>
      <c r="C9" s="154"/>
      <c r="D9" s="155"/>
      <c r="E9" s="156"/>
      <c r="F9" s="156"/>
      <c r="G9" s="156"/>
      <c r="H9" s="156"/>
      <c r="I9" s="156"/>
      <c r="J9" s="156"/>
      <c r="K9" s="156"/>
      <c r="L9" s="156"/>
      <c r="M9" s="156"/>
      <c r="N9" s="156"/>
      <c r="O9" s="156"/>
      <c r="P9" s="156"/>
      <c r="Q9" s="156"/>
      <c r="R9" s="156"/>
      <c r="S9" s="156"/>
      <c r="T9" s="156"/>
      <c r="U9" s="156"/>
      <c r="V9" s="156"/>
      <c r="W9" s="156"/>
      <c r="X9" s="156"/>
      <c r="Y9" s="157"/>
      <c r="AC9" s="1" t="s">
        <v>15</v>
      </c>
    </row>
    <row r="10" spans="1:25" ht="39" customHeight="1">
      <c r="A10" s="101" t="s">
        <v>6</v>
      </c>
      <c r="B10" s="102"/>
      <c r="C10" s="102"/>
      <c r="D10" s="120"/>
      <c r="E10" s="121"/>
      <c r="F10" s="121"/>
      <c r="G10" s="121"/>
      <c r="H10" s="121"/>
      <c r="I10" s="121"/>
      <c r="J10" s="121"/>
      <c r="K10" s="121"/>
      <c r="L10" s="121"/>
      <c r="M10" s="122"/>
      <c r="N10" s="123" t="s">
        <v>17</v>
      </c>
      <c r="O10" s="124"/>
      <c r="P10" s="125"/>
      <c r="Q10" s="120"/>
      <c r="R10" s="121"/>
      <c r="S10" s="121"/>
      <c r="T10" s="121"/>
      <c r="U10" s="121"/>
      <c r="V10" s="121"/>
      <c r="W10" s="121"/>
      <c r="X10" s="121"/>
      <c r="Y10" s="122"/>
    </row>
    <row r="11" spans="1:25" ht="39.75" customHeight="1">
      <c r="A11" s="137" t="s">
        <v>1</v>
      </c>
      <c r="B11" s="124"/>
      <c r="C11" s="125"/>
      <c r="D11" s="120"/>
      <c r="E11" s="121"/>
      <c r="F11" s="121"/>
      <c r="G11" s="121"/>
      <c r="H11" s="121"/>
      <c r="I11" s="121"/>
      <c r="J11" s="121"/>
      <c r="K11" s="121"/>
      <c r="L11" s="121"/>
      <c r="M11" s="121"/>
      <c r="N11" s="121"/>
      <c r="O11" s="121"/>
      <c r="P11" s="121"/>
      <c r="Q11" s="121"/>
      <c r="R11" s="121"/>
      <c r="S11" s="121"/>
      <c r="T11" s="121"/>
      <c r="U11" s="121"/>
      <c r="V11" s="121"/>
      <c r="W11" s="121"/>
      <c r="X11" s="121"/>
      <c r="Y11" s="122"/>
    </row>
    <row r="12" spans="1:25" ht="39.75" customHeight="1">
      <c r="A12" s="99" t="s">
        <v>2</v>
      </c>
      <c r="B12" s="99"/>
      <c r="C12" s="99"/>
      <c r="D12" s="100"/>
      <c r="E12" s="97"/>
      <c r="F12" s="97"/>
      <c r="G12" s="97"/>
      <c r="H12" s="97"/>
      <c r="I12" s="97"/>
      <c r="J12" s="97"/>
      <c r="K12" s="97"/>
      <c r="L12" s="97"/>
      <c r="M12" s="97"/>
      <c r="N12" s="97"/>
      <c r="O12" s="97"/>
      <c r="P12" s="97"/>
      <c r="Q12" s="97"/>
      <c r="R12" s="97"/>
      <c r="S12" s="97"/>
      <c r="T12" s="97"/>
      <c r="U12" s="97"/>
      <c r="V12" s="97"/>
      <c r="W12" s="97"/>
      <c r="X12" s="97"/>
      <c r="Y12" s="98"/>
    </row>
    <row r="13" spans="1:25" ht="58.5" customHeight="1">
      <c r="A13" s="99" t="s">
        <v>19</v>
      </c>
      <c r="B13" s="99"/>
      <c r="C13" s="99"/>
      <c r="D13" s="96"/>
      <c r="E13" s="97"/>
      <c r="F13" s="97"/>
      <c r="G13" s="97"/>
      <c r="H13" s="97"/>
      <c r="I13" s="97"/>
      <c r="J13" s="97"/>
      <c r="K13" s="97"/>
      <c r="L13" s="97"/>
      <c r="M13" s="97"/>
      <c r="N13" s="97"/>
      <c r="O13" s="97"/>
      <c r="P13" s="97"/>
      <c r="Q13" s="97"/>
      <c r="R13" s="97"/>
      <c r="S13" s="97"/>
      <c r="T13" s="97"/>
      <c r="U13" s="97"/>
      <c r="V13" s="97"/>
      <c r="W13" s="97"/>
      <c r="X13" s="97"/>
      <c r="Y13" s="98"/>
    </row>
    <row r="14" spans="1:25" ht="23.25" customHeight="1" thickBot="1">
      <c r="A14" s="61" t="s">
        <v>176</v>
      </c>
      <c r="B14" s="67"/>
      <c r="C14" s="67"/>
      <c r="D14" s="67"/>
      <c r="E14" s="67"/>
      <c r="F14" s="67"/>
      <c r="G14" s="67"/>
      <c r="H14" s="67"/>
      <c r="I14" s="67"/>
      <c r="J14" s="67"/>
      <c r="K14" s="67"/>
      <c r="L14" s="67"/>
      <c r="M14" s="67"/>
      <c r="N14" s="67"/>
      <c r="O14" s="67"/>
      <c r="P14" s="67"/>
      <c r="Q14" s="67"/>
      <c r="R14" s="67"/>
      <c r="S14" s="67"/>
      <c r="T14" s="67"/>
      <c r="U14" s="67"/>
      <c r="V14" s="67"/>
      <c r="W14" s="67"/>
      <c r="X14" s="67"/>
      <c r="Y14" s="68"/>
    </row>
    <row r="15" spans="1:25" ht="35.25" customHeight="1" thickBot="1">
      <c r="A15" s="86"/>
      <c r="B15" s="87"/>
      <c r="C15" s="83" t="s">
        <v>28</v>
      </c>
      <c r="D15" s="84"/>
      <c r="E15" s="84"/>
      <c r="F15" s="86"/>
      <c r="G15" s="87"/>
      <c r="H15" s="83" t="s">
        <v>29</v>
      </c>
      <c r="I15" s="84"/>
      <c r="J15" s="85"/>
      <c r="K15" s="86"/>
      <c r="L15" s="87"/>
      <c r="M15" s="83" t="s">
        <v>30</v>
      </c>
      <c r="N15" s="84"/>
      <c r="O15" s="85"/>
      <c r="P15" s="86"/>
      <c r="Q15" s="87"/>
      <c r="R15" s="83" t="s">
        <v>140</v>
      </c>
      <c r="S15" s="84"/>
      <c r="T15" s="97" t="s">
        <v>175</v>
      </c>
      <c r="U15" s="97"/>
      <c r="V15" s="97"/>
      <c r="W15" s="97"/>
      <c r="X15" s="97"/>
      <c r="Y15" s="98"/>
    </row>
    <row r="16" spans="1:25" s="8" customFormat="1" ht="18.75" customHeight="1">
      <c r="A16" s="6"/>
      <c r="B16" s="6"/>
      <c r="C16" s="6"/>
      <c r="D16" s="7"/>
      <c r="E16" s="7"/>
      <c r="F16" s="7"/>
      <c r="G16" s="7"/>
      <c r="H16" s="7"/>
      <c r="I16" s="7"/>
      <c r="J16" s="7"/>
      <c r="K16" s="7"/>
      <c r="L16" s="7"/>
      <c r="M16" s="7"/>
      <c r="N16" s="7"/>
      <c r="O16" s="7"/>
      <c r="P16" s="7"/>
      <c r="Q16" s="7"/>
      <c r="R16" s="7"/>
      <c r="S16" s="7"/>
      <c r="T16" s="7"/>
      <c r="U16" s="7"/>
      <c r="V16" s="7"/>
      <c r="W16" s="7"/>
      <c r="X16" s="7"/>
      <c r="Y16" s="7"/>
    </row>
    <row r="17" spans="1:25" s="2" customFormat="1" ht="38.25" customHeight="1">
      <c r="A17" s="101" t="s">
        <v>13</v>
      </c>
      <c r="B17" s="102"/>
      <c r="C17" s="102"/>
      <c r="D17" s="103" t="s">
        <v>184</v>
      </c>
      <c r="E17" s="104"/>
      <c r="F17" s="104"/>
      <c r="G17" s="104"/>
      <c r="H17" s="104"/>
      <c r="I17" s="104"/>
      <c r="J17" s="105"/>
      <c r="K17" s="106" t="s">
        <v>159</v>
      </c>
      <c r="L17" s="107"/>
      <c r="M17" s="108"/>
      <c r="N17" s="109" t="s">
        <v>179</v>
      </c>
      <c r="O17" s="110"/>
      <c r="P17" s="110"/>
      <c r="Q17" s="110"/>
      <c r="R17" s="110"/>
      <c r="S17" s="111" t="s">
        <v>22</v>
      </c>
      <c r="T17" s="111"/>
      <c r="U17" s="110" t="s">
        <v>179</v>
      </c>
      <c r="V17" s="112"/>
      <c r="W17" s="112"/>
      <c r="X17" s="112"/>
      <c r="Y17" s="113"/>
    </row>
    <row r="18" spans="1:25" ht="33" customHeight="1">
      <c r="A18" s="102" t="s">
        <v>7</v>
      </c>
      <c r="B18" s="102"/>
      <c r="C18" s="102"/>
      <c r="D18" s="96" t="s">
        <v>182</v>
      </c>
      <c r="E18" s="97"/>
      <c r="F18" s="97"/>
      <c r="G18" s="97"/>
      <c r="H18" s="97"/>
      <c r="I18" s="97"/>
      <c r="J18" s="97"/>
      <c r="K18" s="97"/>
      <c r="L18" s="97"/>
      <c r="M18" s="97"/>
      <c r="N18" s="97"/>
      <c r="O18" s="97"/>
      <c r="P18" s="97"/>
      <c r="Q18" s="97"/>
      <c r="R18" s="97"/>
      <c r="S18" s="97"/>
      <c r="T18" s="97"/>
      <c r="U18" s="97"/>
      <c r="V18" s="97"/>
      <c r="W18" s="97"/>
      <c r="X18" s="97"/>
      <c r="Y18" s="98"/>
    </row>
    <row r="19" spans="1:25" ht="33" customHeight="1">
      <c r="A19" s="95" t="s">
        <v>8</v>
      </c>
      <c r="B19" s="95"/>
      <c r="C19" s="95"/>
      <c r="D19" s="96" t="s">
        <v>181</v>
      </c>
      <c r="E19" s="97"/>
      <c r="F19" s="97"/>
      <c r="G19" s="97"/>
      <c r="H19" s="97"/>
      <c r="I19" s="97"/>
      <c r="J19" s="97"/>
      <c r="K19" s="97"/>
      <c r="L19" s="97"/>
      <c r="M19" s="97"/>
      <c r="N19" s="97"/>
      <c r="O19" s="97"/>
      <c r="P19" s="97"/>
      <c r="Q19" s="97"/>
      <c r="R19" s="97"/>
      <c r="S19" s="97"/>
      <c r="T19" s="97"/>
      <c r="U19" s="97"/>
      <c r="V19" s="97"/>
      <c r="W19" s="97"/>
      <c r="X19" s="97"/>
      <c r="Y19" s="98"/>
    </row>
    <row r="20" spans="1:25" ht="21" customHeight="1" thickBot="1">
      <c r="A20" s="59" t="s">
        <v>18</v>
      </c>
      <c r="B20" s="60"/>
      <c r="C20" s="60"/>
      <c r="D20" s="60"/>
      <c r="E20" s="60"/>
      <c r="F20" s="60"/>
      <c r="G20" s="60"/>
      <c r="H20" s="60"/>
      <c r="I20" s="60"/>
      <c r="J20" s="60"/>
      <c r="K20" s="60"/>
      <c r="L20" s="60"/>
      <c r="M20" s="60"/>
      <c r="N20" s="60"/>
      <c r="O20" s="60"/>
      <c r="P20" s="60"/>
      <c r="Q20" s="60"/>
      <c r="R20" s="60"/>
      <c r="S20" s="60"/>
      <c r="T20" s="60"/>
      <c r="U20" s="60"/>
      <c r="V20" s="60"/>
      <c r="W20" s="60"/>
      <c r="X20" s="60"/>
      <c r="Y20" s="69"/>
    </row>
    <row r="21" spans="1:25" ht="28.5" customHeight="1" thickBot="1">
      <c r="A21" s="86" t="s">
        <v>183</v>
      </c>
      <c r="B21" s="87"/>
      <c r="C21" s="83" t="s">
        <v>23</v>
      </c>
      <c r="D21" s="84"/>
      <c r="E21" s="84"/>
      <c r="F21" s="84"/>
      <c r="G21" s="84"/>
      <c r="H21" s="85"/>
      <c r="I21" s="88"/>
      <c r="J21" s="89"/>
      <c r="K21" s="83" t="s">
        <v>24</v>
      </c>
      <c r="L21" s="84"/>
      <c r="M21" s="84"/>
      <c r="N21" s="84"/>
      <c r="O21" s="84"/>
      <c r="P21" s="85"/>
      <c r="Q21" s="88"/>
      <c r="R21" s="89"/>
      <c r="S21" s="83" t="s">
        <v>25</v>
      </c>
      <c r="T21" s="84"/>
      <c r="U21" s="84"/>
      <c r="V21" s="84"/>
      <c r="W21" s="84"/>
      <c r="X21" s="84"/>
      <c r="Y21" s="94"/>
    </row>
    <row r="22" spans="1:29" ht="21.75" customHeight="1" hidden="1">
      <c r="A22" s="141" t="s">
        <v>177</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3"/>
      <c r="AC22" s="1" t="s">
        <v>26</v>
      </c>
    </row>
    <row r="23" spans="1:25" ht="21" customHeight="1" hidden="1" thickBot="1">
      <c r="A23" s="144"/>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3"/>
    </row>
    <row r="24" spans="1:29" ht="27.75" customHeight="1" hidden="1" thickBot="1">
      <c r="A24" s="90" t="s">
        <v>27</v>
      </c>
      <c r="B24" s="85"/>
      <c r="C24" s="91"/>
      <c r="D24" s="92"/>
      <c r="E24" s="92"/>
      <c r="F24" s="92"/>
      <c r="G24" s="92"/>
      <c r="H24" s="92"/>
      <c r="I24" s="92"/>
      <c r="J24" s="92"/>
      <c r="K24" s="92"/>
      <c r="L24" s="92"/>
      <c r="M24" s="93"/>
      <c r="N24" s="83" t="s">
        <v>5</v>
      </c>
      <c r="O24" s="85"/>
      <c r="P24" s="91"/>
      <c r="Q24" s="92"/>
      <c r="R24" s="92"/>
      <c r="S24" s="92"/>
      <c r="T24" s="92"/>
      <c r="U24" s="92"/>
      <c r="V24" s="92"/>
      <c r="W24" s="92"/>
      <c r="X24" s="92"/>
      <c r="Y24" s="93"/>
      <c r="AC24" s="1" t="s">
        <v>23</v>
      </c>
    </row>
    <row r="25" spans="1:25" ht="27.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row>
    <row r="26" spans="1:25" ht="23.25" customHeight="1">
      <c r="A26" s="138" t="s">
        <v>167</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40"/>
    </row>
    <row r="27" spans="1:25" ht="29.25" customHeight="1" thickBot="1">
      <c r="A27" s="145" t="s">
        <v>160</v>
      </c>
      <c r="B27" s="145"/>
      <c r="C27" s="145"/>
      <c r="D27" s="145"/>
      <c r="E27" s="145"/>
      <c r="F27" s="145"/>
      <c r="G27" s="145"/>
      <c r="H27" s="146" t="s">
        <v>180</v>
      </c>
      <c r="I27" s="147"/>
      <c r="J27" s="147"/>
      <c r="K27" s="147"/>
      <c r="L27" s="147"/>
      <c r="M27" s="147"/>
      <c r="N27" s="147"/>
      <c r="O27" s="147"/>
      <c r="P27" s="147"/>
      <c r="Q27" s="147"/>
      <c r="R27" s="147"/>
      <c r="S27" s="147"/>
      <c r="T27" s="147"/>
      <c r="U27" s="147"/>
      <c r="V27" s="147"/>
      <c r="W27" s="147"/>
      <c r="X27" s="147"/>
      <c r="Y27" s="148"/>
    </row>
    <row r="28" spans="1:25" ht="30" customHeight="1" thickBot="1">
      <c r="A28" s="169" t="s">
        <v>161</v>
      </c>
      <c r="B28" s="169"/>
      <c r="C28" s="169"/>
      <c r="D28" s="169"/>
      <c r="E28" s="169"/>
      <c r="F28" s="169"/>
      <c r="G28" s="127"/>
      <c r="H28" s="86"/>
      <c r="I28" s="161"/>
      <c r="J28" s="87"/>
      <c r="K28" s="83" t="s">
        <v>163</v>
      </c>
      <c r="L28" s="84"/>
      <c r="M28" s="84"/>
      <c r="N28" s="84"/>
      <c r="O28" s="84"/>
      <c r="P28" s="84"/>
      <c r="Q28" s="86"/>
      <c r="R28" s="161"/>
      <c r="S28" s="87"/>
      <c r="T28" s="83" t="s">
        <v>162</v>
      </c>
      <c r="U28" s="84"/>
      <c r="V28" s="84"/>
      <c r="W28" s="84"/>
      <c r="X28" s="84"/>
      <c r="Y28" s="94"/>
    </row>
    <row r="29" spans="1:25" ht="53.25" customHeight="1" thickBot="1">
      <c r="A29" s="145" t="s">
        <v>168</v>
      </c>
      <c r="B29" s="145"/>
      <c r="C29" s="145"/>
      <c r="D29" s="145"/>
      <c r="E29" s="145"/>
      <c r="F29" s="145"/>
      <c r="G29" s="145"/>
      <c r="H29" s="166"/>
      <c r="I29" s="167"/>
      <c r="J29" s="167"/>
      <c r="K29" s="167"/>
      <c r="L29" s="167"/>
      <c r="M29" s="167"/>
      <c r="N29" s="167"/>
      <c r="O29" s="167"/>
      <c r="P29" s="167"/>
      <c r="Q29" s="167"/>
      <c r="R29" s="167"/>
      <c r="S29" s="167"/>
      <c r="T29" s="167"/>
      <c r="U29" s="167"/>
      <c r="V29" s="167"/>
      <c r="W29" s="167"/>
      <c r="X29" s="167"/>
      <c r="Y29" s="168"/>
    </row>
    <row r="30" spans="1:25" ht="33.75" customHeight="1" thickBot="1">
      <c r="A30" s="106" t="s">
        <v>164</v>
      </c>
      <c r="B30" s="107"/>
      <c r="C30" s="107"/>
      <c r="D30" s="107"/>
      <c r="E30" s="107"/>
      <c r="F30" s="107"/>
      <c r="G30" s="107"/>
      <c r="H30" s="86"/>
      <c r="I30" s="161"/>
      <c r="J30" s="87"/>
      <c r="K30" s="83" t="s">
        <v>165</v>
      </c>
      <c r="L30" s="84"/>
      <c r="M30" s="84"/>
      <c r="N30" s="84"/>
      <c r="O30" s="84"/>
      <c r="P30" s="84"/>
      <c r="Q30" s="86"/>
      <c r="R30" s="161"/>
      <c r="S30" s="87"/>
      <c r="T30" s="162" t="s">
        <v>178</v>
      </c>
      <c r="U30" s="84"/>
      <c r="V30" s="84"/>
      <c r="W30" s="84"/>
      <c r="X30" s="84"/>
      <c r="Y30" s="94"/>
    </row>
    <row r="31" ht="11.25" customHeight="1"/>
    <row r="33" ht="15"/>
    <row r="34" ht="15"/>
    <row r="35" ht="15"/>
    <row r="36" spans="3:11" ht="17.25">
      <c r="C36" s="79"/>
      <c r="D36" s="78"/>
      <c r="E36" s="78"/>
      <c r="F36" s="78"/>
      <c r="G36" s="78"/>
      <c r="H36" s="78"/>
      <c r="I36" s="78"/>
      <c r="J36" s="78"/>
      <c r="K36" s="78"/>
    </row>
    <row r="37" spans="3:11" ht="15">
      <c r="C37" s="78"/>
      <c r="D37" s="78"/>
      <c r="E37" s="78"/>
      <c r="F37" s="78"/>
      <c r="G37" s="78"/>
      <c r="H37" s="78"/>
      <c r="I37" s="78"/>
      <c r="J37" s="78"/>
      <c r="K37" s="78"/>
    </row>
    <row r="38" spans="3:11" ht="15">
      <c r="C38" s="78"/>
      <c r="D38" s="76"/>
      <c r="E38" s="78"/>
      <c r="F38" s="78"/>
      <c r="G38" s="78"/>
      <c r="H38" s="78"/>
      <c r="I38" s="78"/>
      <c r="J38" s="78"/>
      <c r="K38" s="78"/>
    </row>
    <row r="39" spans="3:11" ht="15">
      <c r="C39" s="78"/>
      <c r="D39" s="77"/>
      <c r="E39" s="78"/>
      <c r="F39" s="78"/>
      <c r="G39" s="78"/>
      <c r="H39" s="78"/>
      <c r="I39" s="78"/>
      <c r="J39" s="78"/>
      <c r="K39" s="78"/>
    </row>
    <row r="40" spans="3:11" ht="18">
      <c r="C40" s="78"/>
      <c r="D40" s="77"/>
      <c r="E40" s="78"/>
      <c r="F40" s="78"/>
      <c r="G40" s="78"/>
      <c r="H40" s="78"/>
      <c r="I40" s="78"/>
      <c r="J40" s="78"/>
      <c r="K40" s="78"/>
    </row>
    <row r="41" spans="3:11" ht="15">
      <c r="C41" s="78"/>
      <c r="D41" s="77"/>
      <c r="E41" s="78"/>
      <c r="F41" s="78"/>
      <c r="G41" s="78"/>
      <c r="H41" s="78"/>
      <c r="I41" s="78"/>
      <c r="J41" s="78"/>
      <c r="K41" s="78"/>
    </row>
    <row r="42" spans="3:11" ht="15">
      <c r="C42" s="78"/>
      <c r="D42" s="76"/>
      <c r="E42" s="78"/>
      <c r="F42" s="78"/>
      <c r="G42" s="78"/>
      <c r="H42" s="78"/>
      <c r="I42" s="78"/>
      <c r="J42" s="78"/>
      <c r="K42" s="78"/>
    </row>
    <row r="43" spans="3:11" ht="15">
      <c r="C43" s="78"/>
      <c r="D43" s="77"/>
      <c r="E43" s="78"/>
      <c r="F43" s="78"/>
      <c r="G43" s="78"/>
      <c r="H43" s="78"/>
      <c r="I43" s="78"/>
      <c r="J43" s="78"/>
      <c r="K43" s="78"/>
    </row>
    <row r="44" spans="3:11" ht="30" customHeight="1">
      <c r="C44" s="78"/>
      <c r="D44" s="77"/>
      <c r="E44" s="78"/>
      <c r="F44" s="78"/>
      <c r="G44" s="78"/>
      <c r="H44" s="78"/>
      <c r="I44" s="78"/>
      <c r="J44" s="78"/>
      <c r="K44" s="78"/>
    </row>
    <row r="45" spans="3:11" ht="30" customHeight="1">
      <c r="C45" s="78"/>
      <c r="D45" s="77"/>
      <c r="E45" s="78"/>
      <c r="F45" s="78"/>
      <c r="G45" s="78"/>
      <c r="H45" s="78"/>
      <c r="I45" s="78"/>
      <c r="J45" s="78"/>
      <c r="K45" s="78"/>
    </row>
  </sheetData>
  <sheetProtection sheet="1" objects="1" scenarios="1" selectLockedCells="1"/>
  <mergeCells count="75">
    <mergeCell ref="A28:G28"/>
    <mergeCell ref="R15:S15"/>
    <mergeCell ref="T28:Y28"/>
    <mergeCell ref="K28:P28"/>
    <mergeCell ref="H28:J28"/>
    <mergeCell ref="Q28:S28"/>
    <mergeCell ref="K15:L15"/>
    <mergeCell ref="T15:Y15"/>
    <mergeCell ref="A18:C18"/>
    <mergeCell ref="D18:Y18"/>
    <mergeCell ref="A30:G30"/>
    <mergeCell ref="H30:J30"/>
    <mergeCell ref="K30:P30"/>
    <mergeCell ref="Q30:S30"/>
    <mergeCell ref="T30:Y30"/>
    <mergeCell ref="N8:Y8"/>
    <mergeCell ref="A29:G29"/>
    <mergeCell ref="H29:Y29"/>
    <mergeCell ref="F15:G15"/>
    <mergeCell ref="H15:J15"/>
    <mergeCell ref="A26:Y26"/>
    <mergeCell ref="A22:Y23"/>
    <mergeCell ref="A27:G27"/>
    <mergeCell ref="H27:Y27"/>
    <mergeCell ref="A8:C9"/>
    <mergeCell ref="D9:Y9"/>
    <mergeCell ref="E8:H8"/>
    <mergeCell ref="J8:M8"/>
    <mergeCell ref="A11:C11"/>
    <mergeCell ref="D11:Y11"/>
    <mergeCell ref="M7:O7"/>
    <mergeCell ref="Q7:R7"/>
    <mergeCell ref="T7:U7"/>
    <mergeCell ref="A2:Y2"/>
    <mergeCell ref="A4:Y4"/>
    <mergeCell ref="A5:C5"/>
    <mergeCell ref="A3:H3"/>
    <mergeCell ref="A6:C6"/>
    <mergeCell ref="A7:C7"/>
    <mergeCell ref="D5:N5"/>
    <mergeCell ref="O5:Y5"/>
    <mergeCell ref="D6:N6"/>
    <mergeCell ref="O6:Y6"/>
    <mergeCell ref="A10:C10"/>
    <mergeCell ref="D10:M10"/>
    <mergeCell ref="N10:P10"/>
    <mergeCell ref="Q10:Y10"/>
    <mergeCell ref="W7:X7"/>
    <mergeCell ref="D7:L7"/>
    <mergeCell ref="A12:C12"/>
    <mergeCell ref="D12:Y12"/>
    <mergeCell ref="A13:C13"/>
    <mergeCell ref="D13:Y13"/>
    <mergeCell ref="A17:C17"/>
    <mergeCell ref="D17:J17"/>
    <mergeCell ref="K17:M17"/>
    <mergeCell ref="N17:R17"/>
    <mergeCell ref="S17:T17"/>
    <mergeCell ref="U17:Y17"/>
    <mergeCell ref="A19:C19"/>
    <mergeCell ref="D19:Y19"/>
    <mergeCell ref="A21:B21"/>
    <mergeCell ref="C21:H21"/>
    <mergeCell ref="I21:J21"/>
    <mergeCell ref="K21:P21"/>
    <mergeCell ref="M15:O15"/>
    <mergeCell ref="P15:Q15"/>
    <mergeCell ref="Q21:R21"/>
    <mergeCell ref="A24:B24"/>
    <mergeCell ref="C24:M24"/>
    <mergeCell ref="S21:Y21"/>
    <mergeCell ref="N24:O24"/>
    <mergeCell ref="P24:Y24"/>
    <mergeCell ref="A15:B15"/>
    <mergeCell ref="C15:E15"/>
  </mergeCells>
  <dataValidations count="10">
    <dataValidation type="custom" allowBlank="1" showInputMessage="1" showErrorMessage="1" sqref="K25:L25">
      <formula1>COUNTA(#REF!,自然体験活動指導者資格取得申請書!#REF!,自然体験活動指導者資格取得申請書!#REF!,自然体験活動指導者資格取得申請書!K25)&lt;2</formula1>
    </dataValidation>
    <dataValidation type="custom" allowBlank="1" showInputMessage="1" showErrorMessage="1" sqref="F25:G25">
      <formula1>COUNTA(#REF!,#REF!,自然体験活動指導者資格取得申請書!#REF!,自然体験活動指導者資格取得申請書!F25)&lt;2</formula1>
    </dataValidation>
    <dataValidation type="custom" allowBlank="1" showInputMessage="1" showErrorMessage="1" sqref="P25:Q25">
      <formula1>COUNTA(自然体験活動指導者資格取得申請書!#REF!,自然体験活動指導者資格取得申請書!#REF!,自然体験活動指導者資格取得申請書!#REF!,自然体験活動指導者資格取得申請書!P25)&lt;2</formula1>
    </dataValidation>
    <dataValidation allowBlank="1" showErrorMessage="1" promptTitle="半角数字でご入力ください。" prompt="【記入例】&#10;　　○　123456789&#10;　　×　１２３４５６７８９" sqref="Q7 J8 E8 D11:Y11 D10:M10 Q10:Y10 W7:X7 T7:U7 D9:Y9"/>
    <dataValidation type="list" allowBlank="1" showInputMessage="1" showErrorMessage="1" promptTitle="当てはまる項目に「 ○ 」を入力してください。" error="該当する項目に「○」をご入力下さい。" sqref="H30 Q21:R21 I21:J21 A21:B21 A15:B15 F15:G15 K15:L15 P15:Q15 Q28 H28 Q30">
      <formula1>"○"</formula1>
    </dataValidation>
    <dataValidation allowBlank="1" showInputMessage="1" showErrorMessage="1" promptTitle="西暦でご入力ください。" prompt="【記入例】&#10;　　○　2013/4/1&#10;　　×　平成25年4月1日" sqref="H27 D17:J17"/>
    <dataValidation type="custom" allowBlank="1" showInputMessage="1" showErrorMessage="1" sqref="A25:B25">
      <formula1>COUNTA(#REF!,#REF!,#REF!,自然体験活動指導者資格取得申請書!A25)&lt;2</formula1>
    </dataValidation>
    <dataValidation type="list" allowBlank="1" showInputMessage="1" showErrorMessage="1" error="以下のいずれかをご入力下さい。&#10;・ 男&#10;・ 女" sqref="D7">
      <formula1>自然体験活動指導者資格取得申請書!$AC$8:$AC$10</formula1>
    </dataValidation>
    <dataValidation type="list" allowBlank="1" showInputMessage="1" showErrorMessage="1" sqref="C24:M24">
      <formula1>"リーダー,インストラクター,コーディネーター"</formula1>
    </dataValidation>
    <dataValidation allowBlank="1" showErrorMessage="1" promptTitle="苗字・名前の間にスペース（全角）を入れて下さい。" prompt="【記入例】　　シゼン　ハナコ&#10;　　　　　　　　自然　花子" sqref="D5:D6 O5:O6"/>
  </dataValidations>
  <printOptions horizontalCentered="1"/>
  <pageMargins left="0.7874015748031497" right="0.7874015748031497" top="0.984251968503937" bottom="0.7874015748031497" header="0.5118110236220472" footer="0.5118110236220472"/>
  <pageSetup horizontalDpi="600" verticalDpi="600" orientation="portrait" paperSize="9" scale="59"/>
  <headerFooter alignWithMargins="0">
    <oddHeader>&amp;R&amp;14
</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AC31"/>
  <sheetViews>
    <sheetView workbookViewId="0" topLeftCell="A1">
      <selection activeCell="L9" sqref="L9"/>
    </sheetView>
  </sheetViews>
  <sheetFormatPr defaultColWidth="9" defaultRowHeight="15"/>
  <cols>
    <col min="1" max="1" width="11" style="28" bestFit="1" customWidth="1"/>
    <col min="2" max="2" width="11.59765625" style="32" bestFit="1" customWidth="1"/>
    <col min="3" max="3" width="10.5" style="32" bestFit="1" customWidth="1"/>
    <col min="4" max="8" width="9" style="16" customWidth="1"/>
    <col min="9" max="13" width="9" style="18" customWidth="1"/>
    <col min="14" max="14" width="11.59765625" style="33" bestFit="1" customWidth="1"/>
    <col min="15" max="15" width="9" style="18" customWidth="1"/>
    <col min="16" max="16" width="13" style="18" bestFit="1" customWidth="1"/>
    <col min="17" max="17" width="10.3984375" style="18" customWidth="1"/>
    <col min="18" max="18" width="22.59765625" style="18" bestFit="1" customWidth="1"/>
    <col min="19" max="19" width="10.3984375" style="18" customWidth="1"/>
    <col min="20" max="20" width="22.09765625" style="18" bestFit="1" customWidth="1"/>
    <col min="21" max="21" width="20.5" style="18" bestFit="1" customWidth="1"/>
    <col min="22" max="24" width="9" style="18" customWidth="1"/>
    <col min="25" max="29" width="10.59765625" style="18" customWidth="1"/>
    <col min="30" max="30" width="9" style="17" customWidth="1"/>
    <col min="31" max="16384" width="9" style="17" customWidth="1"/>
  </cols>
  <sheetData>
    <row r="1" spans="1:29" ht="19.5" thickBot="1">
      <c r="A1" s="15" t="s">
        <v>34</v>
      </c>
      <c r="B1" s="170" t="str">
        <f>IF('自然体験活動指導者資格取得申請書'!D18="","","自然体験活動指導者資格取得申請書!R[15]C[2]")</f>
        <v>自然体験活動指導者資格取得申請書!R[15]C[2]</v>
      </c>
      <c r="C1" s="171"/>
      <c r="E1" s="15" t="s">
        <v>135</v>
      </c>
      <c r="F1" s="170">
        <f>IF('自然体験活動指導者資格取得申請書'!C24="","",'自然体験活動指導者資格取得申請書'!C24)</f>
      </c>
      <c r="G1" s="171"/>
      <c r="H1" s="17"/>
      <c r="I1" s="15" t="s">
        <v>171</v>
      </c>
      <c r="J1" s="174" t="str">
        <f>'自然体験活動指導者資格取得申請書'!H27</f>
        <v>201　　 /　　 /　　 </v>
      </c>
      <c r="K1" s="171"/>
      <c r="L1" s="17"/>
      <c r="M1" s="17"/>
      <c r="N1" s="17"/>
      <c r="O1" s="17"/>
      <c r="P1" s="17"/>
      <c r="Q1" s="17"/>
      <c r="R1" s="17"/>
      <c r="S1" s="17"/>
      <c r="T1" s="17"/>
      <c r="U1" s="17"/>
      <c r="V1" s="17"/>
      <c r="W1" s="17"/>
      <c r="X1" s="17"/>
      <c r="Y1" s="17"/>
      <c r="Z1" s="17"/>
      <c r="AA1" s="17"/>
      <c r="AB1" s="17"/>
      <c r="AC1" s="17"/>
    </row>
    <row r="2" spans="1:29" ht="19.5" thickBot="1">
      <c r="A2" s="15" t="s">
        <v>78</v>
      </c>
      <c r="B2" s="170" t="str">
        <f>IF('自然体験活動指導者資格取得申請書'!D19="","",'自然体験活動指導者資格取得申請書'!D19)</f>
        <v>ネイチャーゲームリーダー養成講座</v>
      </c>
      <c r="C2" s="171"/>
      <c r="D2" s="17"/>
      <c r="E2" s="15" t="s">
        <v>136</v>
      </c>
      <c r="F2" s="170">
        <f>IF('自然体験活動指導者資格取得申請書'!P24="","",'自然体験活動指導者資格取得申請書'!P24)</f>
      </c>
      <c r="G2" s="171"/>
      <c r="I2" s="15" t="s">
        <v>172</v>
      </c>
      <c r="J2" s="170">
        <f>IF('自然体験活動指導者資格取得申請書'!H28="○","三菱東京UFJ銀行",IF('自然体験活動指導者資格取得申請書'!Q28="○","ゆうちょ銀行",""))</f>
      </c>
      <c r="K2" s="171"/>
      <c r="L2" s="17"/>
      <c r="M2" s="17"/>
      <c r="N2" s="17"/>
      <c r="O2" s="17"/>
      <c r="P2" s="17"/>
      <c r="Q2" s="17"/>
      <c r="R2" s="17"/>
      <c r="S2" s="17"/>
      <c r="T2" s="17"/>
      <c r="U2" s="17"/>
      <c r="V2" s="17"/>
      <c r="W2" s="17"/>
      <c r="X2" s="17"/>
      <c r="Y2" s="17"/>
      <c r="Z2" s="17"/>
      <c r="AA2" s="17"/>
      <c r="AB2" s="17"/>
      <c r="AC2" s="17"/>
    </row>
    <row r="3" spans="1:29" ht="19.5" thickBot="1">
      <c r="A3" s="15" t="s">
        <v>77</v>
      </c>
      <c r="B3" s="172" t="str">
        <f>('自然体験活動指導者資格取得申請書'!N17&amp;"～"&amp;'自然体験活動指導者資格取得申請書'!U17)</f>
        <v>201　　 /　　 /　　 ～201　　 /　　 /　　 </v>
      </c>
      <c r="C3" s="173"/>
      <c r="D3" s="17"/>
      <c r="E3" s="17"/>
      <c r="F3" s="17"/>
      <c r="I3" s="15" t="s">
        <v>173</v>
      </c>
      <c r="J3" s="174">
        <f>'自然体験活動指導者資格取得申請書'!H29</f>
        <v>0</v>
      </c>
      <c r="K3" s="171"/>
      <c r="L3" s="17"/>
      <c r="M3" s="17"/>
      <c r="N3" s="17"/>
      <c r="O3" s="17"/>
      <c r="P3" s="17"/>
      <c r="Q3" s="17"/>
      <c r="R3" s="17"/>
      <c r="S3" s="17"/>
      <c r="T3" s="17"/>
      <c r="U3" s="17"/>
      <c r="V3" s="17"/>
      <c r="W3" s="17"/>
      <c r="X3" s="17"/>
      <c r="Y3" s="17"/>
      <c r="Z3" s="17"/>
      <c r="AA3" s="17"/>
      <c r="AB3" s="17"/>
      <c r="AC3" s="17"/>
    </row>
    <row r="4" spans="1:29" ht="19.5" thickBot="1">
      <c r="A4" s="19"/>
      <c r="B4" s="17"/>
      <c r="C4" s="16"/>
      <c r="D4" s="17"/>
      <c r="E4" s="17"/>
      <c r="F4" s="17"/>
      <c r="I4" s="15" t="s">
        <v>174</v>
      </c>
      <c r="J4" s="170">
        <f>IF('自然体験活動指導者資格取得申請書'!H30="○","無",IF('自然体験活動指導者資格取得申請書'!Q30="○","有",""))</f>
      </c>
      <c r="K4" s="171"/>
      <c r="L4" s="17"/>
      <c r="M4" s="17"/>
      <c r="N4" s="17"/>
      <c r="O4" s="17"/>
      <c r="P4" s="17"/>
      <c r="Q4" s="17"/>
      <c r="R4" s="17"/>
      <c r="S4" s="17"/>
      <c r="T4" s="17"/>
      <c r="U4" s="17"/>
      <c r="V4" s="17"/>
      <c r="W4" s="17"/>
      <c r="X4" s="17"/>
      <c r="Y4" s="17"/>
      <c r="Z4" s="17"/>
      <c r="AA4" s="17"/>
      <c r="AB4" s="17"/>
      <c r="AC4" s="17"/>
    </row>
    <row r="5" spans="1:29" ht="18.75">
      <c r="A5" s="19"/>
      <c r="B5" s="17"/>
      <c r="C5" s="16"/>
      <c r="D5" s="17"/>
      <c r="E5" s="17"/>
      <c r="F5" s="17"/>
      <c r="I5" s="17"/>
      <c r="J5" s="17"/>
      <c r="K5" s="17"/>
      <c r="L5" s="17"/>
      <c r="M5" s="17"/>
      <c r="N5" s="17"/>
      <c r="O5" s="17"/>
      <c r="P5" s="17"/>
      <c r="Q5" s="17"/>
      <c r="R5" s="17"/>
      <c r="S5" s="17"/>
      <c r="T5" s="17"/>
      <c r="U5" s="17"/>
      <c r="V5" s="17"/>
      <c r="W5" s="17"/>
      <c r="X5" s="17"/>
      <c r="Y5" s="17"/>
      <c r="Z5" s="17"/>
      <c r="AA5" s="17"/>
      <c r="AB5" s="17"/>
      <c r="AC5" s="17"/>
    </row>
    <row r="6" spans="1:29" ht="18.75">
      <c r="A6" s="19"/>
      <c r="B6" s="18"/>
      <c r="C6" s="18"/>
      <c r="I6" s="17"/>
      <c r="J6" s="17"/>
      <c r="K6" s="17"/>
      <c r="L6" s="17"/>
      <c r="M6" s="16"/>
      <c r="N6" s="18"/>
      <c r="O6" s="17"/>
      <c r="P6" s="17"/>
      <c r="Q6" s="17"/>
      <c r="R6" s="17"/>
      <c r="S6" s="17"/>
      <c r="T6" s="17"/>
      <c r="U6" s="17"/>
      <c r="V6" s="17"/>
      <c r="W6" s="17"/>
      <c r="X6" s="17"/>
      <c r="Y6" s="17"/>
      <c r="Z6" s="17"/>
      <c r="AA6" s="17"/>
      <c r="AB6" s="17"/>
      <c r="AC6" s="17"/>
    </row>
    <row r="7" spans="1:19" s="23" customFormat="1" ht="12.75">
      <c r="A7" s="20"/>
      <c r="B7" s="49" t="s">
        <v>35</v>
      </c>
      <c r="C7" s="50" t="s">
        <v>36</v>
      </c>
      <c r="D7" s="51" t="s">
        <v>38</v>
      </c>
      <c r="E7" s="22" t="s">
        <v>39</v>
      </c>
      <c r="F7" s="22" t="s">
        <v>40</v>
      </c>
      <c r="G7" s="22" t="s">
        <v>41</v>
      </c>
      <c r="H7" s="22" t="s">
        <v>42</v>
      </c>
      <c r="I7" s="51" t="s">
        <v>43</v>
      </c>
      <c r="J7" s="50" t="s">
        <v>44</v>
      </c>
      <c r="K7" s="22" t="s">
        <v>45</v>
      </c>
      <c r="L7" s="42" t="s">
        <v>47</v>
      </c>
      <c r="M7" s="21" t="s">
        <v>48</v>
      </c>
      <c r="N7" s="43" t="s">
        <v>49</v>
      </c>
      <c r="O7" s="21" t="s">
        <v>50</v>
      </c>
      <c r="P7" s="21" t="s">
        <v>51</v>
      </c>
      <c r="Q7" s="21" t="s">
        <v>52</v>
      </c>
      <c r="R7" s="21" t="s">
        <v>53</v>
      </c>
      <c r="S7" s="21" t="s">
        <v>55</v>
      </c>
    </row>
    <row r="8" spans="1:19" s="27" customFormat="1" ht="18.75">
      <c r="A8" s="24" t="s">
        <v>56</v>
      </c>
      <c r="B8" s="52">
        <v>39261</v>
      </c>
      <c r="C8" s="52"/>
      <c r="D8" s="53"/>
      <c r="E8" s="46" t="s">
        <v>58</v>
      </c>
      <c r="F8" s="46" t="s">
        <v>59</v>
      </c>
      <c r="G8" s="46" t="s">
        <v>66</v>
      </c>
      <c r="H8" s="46" t="s">
        <v>67</v>
      </c>
      <c r="I8" s="54" t="s">
        <v>14</v>
      </c>
      <c r="J8" s="52">
        <v>16590</v>
      </c>
      <c r="K8" s="46" t="s">
        <v>68</v>
      </c>
      <c r="L8" s="56"/>
      <c r="M8" s="46" t="s">
        <v>61</v>
      </c>
      <c r="N8" s="25" t="s">
        <v>62</v>
      </c>
      <c r="O8" s="25" t="s">
        <v>69</v>
      </c>
      <c r="P8" s="25" t="s">
        <v>70</v>
      </c>
      <c r="Q8" s="25" t="s">
        <v>71</v>
      </c>
      <c r="R8" s="27" t="s">
        <v>63</v>
      </c>
      <c r="S8" s="26"/>
    </row>
    <row r="9" spans="1:29" ht="18.75">
      <c r="A9" s="28">
        <v>1</v>
      </c>
      <c r="B9" s="29" t="str">
        <f>'自然体験活動指導者資格取得申請書'!D17</f>
        <v>201　　 /　　 /　　 </v>
      </c>
      <c r="C9" s="29"/>
      <c r="D9" s="41" t="str">
        <f>IF(D15="○","1",IF(E15="○","2",IF(F15="○","3","")))</f>
        <v>1</v>
      </c>
      <c r="E9" s="31">
        <f>'自然体験活動指導者資格取得申請書'!D6</f>
        <v>0</v>
      </c>
      <c r="F9" s="31">
        <f>'自然体験活動指導者資格取得申請書'!O6</f>
        <v>0</v>
      </c>
      <c r="G9" s="31">
        <f>'自然体験活動指導者資格取得申請書'!D5</f>
        <v>0</v>
      </c>
      <c r="H9" s="31">
        <f>'自然体験活動指導者資格取得申請書'!O5</f>
        <v>0</v>
      </c>
      <c r="I9" s="31">
        <f>'自然体験活動指導者資格取得申請書'!D7</f>
        <v>0</v>
      </c>
      <c r="J9" s="31" t="str">
        <f>('自然体験活動指導者資格取得申請書'!P7)&amp;('自然体験活動指導者資格取得申請書'!Q7)&amp;"/"&amp;('自然体験活動指導者資格取得申請書'!T7)&amp;"/"&amp;('自然体験活動指導者資格取得申請書'!W7)</f>
        <v>19//</v>
      </c>
      <c r="K9" s="31" t="str">
        <f>'自然体験活動指導者資格取得申請書'!E8&amp;"-"&amp;'自然体験活動指導者資格取得申請書'!J8</f>
        <v>-</v>
      </c>
      <c r="L9" s="58">
        <f>IF(L15="","",VLOOKUP(L15,都道府県＿資格取得申請書:'自然体験部会使用【変更禁止】'!W3:W50,2,0))</f>
      </c>
      <c r="M9" s="48" t="e">
        <f>LEFT(M15,MIN(FIND({"市","区","町","村"},M15&amp;"市区町村")))</f>
        <v>#VALUE!</v>
      </c>
      <c r="N9" s="44" t="e">
        <f>SUBSTITUTE(M15,M9,)</f>
        <v>#VALUE!</v>
      </c>
      <c r="O9" s="31">
        <f>'自然体験活動指導者資格取得申請書'!D10</f>
        <v>0</v>
      </c>
      <c r="P9" s="31">
        <f>'自然体験活動指導者資格取得申請書'!Q10</f>
        <v>0</v>
      </c>
      <c r="Q9" s="31">
        <f>'自然体験活動指導者資格取得申請書'!D11</f>
        <v>0</v>
      </c>
      <c r="R9" s="31">
        <f>'自然体験活動指導者資格取得申請書'!D12</f>
        <v>0</v>
      </c>
      <c r="S9" s="41">
        <f>IF(S15="○","1",IF(T15="○","2",IF(U15="○","3",IF(V15="○","4",""))))</f>
      </c>
      <c r="T9" s="17"/>
      <c r="U9" s="17"/>
      <c r="V9" s="17"/>
      <c r="W9" s="17"/>
      <c r="X9" s="17"/>
      <c r="Y9" s="17"/>
      <c r="Z9" s="17"/>
      <c r="AA9" s="17"/>
      <c r="AB9" s="17"/>
      <c r="AC9" s="17"/>
    </row>
    <row r="10" spans="8:29" ht="19.5" thickBot="1">
      <c r="H10" s="18"/>
      <c r="L10" s="33"/>
      <c r="M10" s="48" t="e">
        <f>LEFT(M16,MIN(FIND({"市","区","町","村"},M16&amp;"市区町村")))</f>
        <v>#VALUE!</v>
      </c>
      <c r="N10" s="44" t="e">
        <f>SUBSTITUTE(M16,M10,)</f>
        <v>#VALUE!</v>
      </c>
      <c r="T10" s="17"/>
      <c r="U10" s="17"/>
      <c r="V10" s="17"/>
      <c r="W10" s="17"/>
      <c r="X10" s="17"/>
      <c r="Y10" s="17"/>
      <c r="Z10" s="17"/>
      <c r="AA10" s="17"/>
      <c r="AB10" s="17"/>
      <c r="AC10" s="17"/>
    </row>
    <row r="11" spans="8:29" ht="19.5" thickBot="1">
      <c r="H11" s="18"/>
      <c r="J11" s="73" t="s">
        <v>153</v>
      </c>
      <c r="K11" s="74" t="e">
        <f>DATEDIF(J9,B9,"y")</f>
        <v>#VALUE!</v>
      </c>
      <c r="M11" s="48" t="e">
        <f>LEFT(M17,MIN(FIND({"市","区","町","村"},M17&amp;"市区町村")))</f>
        <v>#VALUE!</v>
      </c>
      <c r="N11" s="44" t="e">
        <f>SUBSTITUTE(M17,M11,)</f>
        <v>#VALUE!</v>
      </c>
      <c r="T11" s="17"/>
      <c r="U11" s="17"/>
      <c r="V11" s="17"/>
      <c r="W11" s="17"/>
      <c r="X11" s="17"/>
      <c r="Y11" s="17"/>
      <c r="Z11" s="17"/>
      <c r="AA11" s="17"/>
      <c r="AB11" s="17"/>
      <c r="AC11" s="17"/>
    </row>
    <row r="12" spans="8:29" ht="18.75">
      <c r="H12" s="18"/>
      <c r="M12" s="48" t="e">
        <f>LEFT(M18,MIN(FIND({"市","区","町","村"},M18&amp;"市区町村")))</f>
        <v>#VALUE!</v>
      </c>
      <c r="N12" s="44" t="e">
        <f>SUBSTITUTE(M18,M12,)</f>
        <v>#VALUE!</v>
      </c>
      <c r="W12" s="17"/>
      <c r="X12" s="17"/>
      <c r="Y12" s="17"/>
      <c r="Z12" s="17"/>
      <c r="AA12" s="17"/>
      <c r="AB12" s="17"/>
      <c r="AC12" s="17"/>
    </row>
    <row r="13" spans="4:29" ht="18.75">
      <c r="D13" s="51" t="s">
        <v>37</v>
      </c>
      <c r="E13" s="51"/>
      <c r="F13" s="51"/>
      <c r="L13" s="22" t="s">
        <v>46</v>
      </c>
      <c r="M13" s="45"/>
      <c r="S13" s="21" t="s">
        <v>54</v>
      </c>
      <c r="T13" s="21"/>
      <c r="U13" s="21"/>
      <c r="V13" s="21"/>
      <c r="AA13" s="17"/>
      <c r="AB13" s="17"/>
      <c r="AC13" s="17"/>
    </row>
    <row r="14" spans="4:29" ht="18.75">
      <c r="D14" s="39" t="s">
        <v>57</v>
      </c>
      <c r="E14" s="39" t="s">
        <v>75</v>
      </c>
      <c r="F14" s="39" t="s">
        <v>76</v>
      </c>
      <c r="L14" s="55" t="s">
        <v>60</v>
      </c>
      <c r="M14" s="30"/>
      <c r="S14" s="27" t="s">
        <v>64</v>
      </c>
      <c r="T14" s="27" t="s">
        <v>137</v>
      </c>
      <c r="U14" s="27" t="s">
        <v>138</v>
      </c>
      <c r="V14" s="27" t="s">
        <v>139</v>
      </c>
      <c r="AA14" s="17"/>
      <c r="AB14" s="17"/>
      <c r="AC14" s="17"/>
    </row>
    <row r="15" spans="4:29" ht="18.75">
      <c r="D15" s="39" t="str">
        <f>IF('自然体験活動指導者資格取得申請書'!A21="","",'自然体験活動指導者資格取得申請書'!A21)</f>
        <v>○</v>
      </c>
      <c r="E15" s="39">
        <f>IF('自然体験活動指導者資格取得申請書'!I21="","",'自然体験活動指導者資格取得申請書'!I21)</f>
      </c>
      <c r="F15" s="39">
        <f>IF('自然体験活動指導者資格取得申請書'!Q21="","",'自然体験活動指導者資格取得申請書'!Q21)</f>
      </c>
      <c r="L15" s="57">
        <f>LEFT('自然体験活動指導者資格取得申請書'!D9,MIN(FIND({"都","道","府","県"},'自然体験活動指導者資格取得申請書'!D9&amp;"都道府県")))</f>
      </c>
      <c r="M15" s="47" t="e">
        <f>MID('自然体験活動指導者資格取得申請書'!D9,FIND("都",'自然体験活動指導者資格取得申請書'!D9)+1,LEN('自然体験活動指導者資格取得申請書'!D9))</f>
        <v>#VALUE!</v>
      </c>
      <c r="S15" s="40">
        <f>IF('自然体験活動指導者資格取得申請書'!A15="","",'自然体験活動指導者資格取得申請書'!A15)</f>
      </c>
      <c r="T15" s="40">
        <f>IF('自然体験活動指導者資格取得申請書'!F15="","",'自然体験活動指導者資格取得申請書'!F15)</f>
      </c>
      <c r="U15" s="40">
        <f>IF('自然体験活動指導者資格取得申請書'!K15="","",'自然体験活動指導者資格取得申請書'!K15)</f>
      </c>
      <c r="V15" s="40">
        <f>IF('自然体験活動指導者資格取得申請書'!P15="","",'自然体験活動指導者資格取得申請書'!P15)</f>
      </c>
      <c r="W15" s="31" t="str">
        <f>IF('自然体験活動指導者資格取得申請書'!T15="","",'自然体験活動指導者資格取得申請書'!T15)</f>
        <v>（　　　　　　　　　　）</v>
      </c>
      <c r="AB15" s="17"/>
      <c r="AC15" s="17"/>
    </row>
    <row r="16" spans="13:29" ht="18.75">
      <c r="M16" s="47" t="e">
        <f>MID('自然体験活動指導者資格取得申請書'!D9,FIND("道",'自然体験活動指導者資格取得申請書'!D9)+1,LEN('自然体験活動指導者資格取得申請書'!D9))</f>
        <v>#VALUE!</v>
      </c>
      <c r="AB16" s="17"/>
      <c r="AC16" s="17"/>
    </row>
    <row r="17" spans="13:29" ht="18.75">
      <c r="M17" s="47" t="e">
        <f>MID('自然体験活動指導者資格取得申請書'!D9,FIND("府",'自然体験活動指導者資格取得申請書'!D9)+1,LEN('自然体験活動指導者資格取得申請書'!D9))</f>
        <v>#VALUE!</v>
      </c>
      <c r="AB17" s="35"/>
      <c r="AC17"/>
    </row>
    <row r="18" spans="13:29" ht="18.75">
      <c r="M18" s="47" t="e">
        <f>MID('自然体験活動指導者資格取得申請書'!D9,FIND("県",'自然体験活動指導者資格取得申請書'!D9)+1,LEN('自然体験活動指導者資格取得申請書'!D9))</f>
        <v>#VALUE!</v>
      </c>
      <c r="AC18" s="17"/>
    </row>
    <row r="19" ht="18.75">
      <c r="AC19" s="17"/>
    </row>
    <row r="20" ht="18.75">
      <c r="AC20" s="17"/>
    </row>
    <row r="21" ht="18.75">
      <c r="AC21" s="17"/>
    </row>
    <row r="22" ht="18.75">
      <c r="AC22" s="17"/>
    </row>
    <row r="23" ht="18.75">
      <c r="AC23" s="17"/>
    </row>
    <row r="24" ht="18.75">
      <c r="AC24" s="17"/>
    </row>
    <row r="25" ht="18.75">
      <c r="AC25" s="17"/>
    </row>
    <row r="26" ht="18.75">
      <c r="AC26" s="17"/>
    </row>
    <row r="27" ht="18.75">
      <c r="AC27" s="17"/>
    </row>
    <row r="28" ht="18.75">
      <c r="AC28" s="17"/>
    </row>
    <row r="29" ht="18.75">
      <c r="AC29" s="17"/>
    </row>
    <row r="30" ht="18.75">
      <c r="AC30" s="17"/>
    </row>
    <row r="31" ht="18.75">
      <c r="AC31" s="17"/>
    </row>
  </sheetData>
  <sheetProtection formatCells="0" formatColumns="0" formatRows="0" insertColumns="0" insertRows="0" insertHyperlinks="0" deleteColumns="0" deleteRows="0" selectLockedCells="1" sort="0" autoFilter="0" pivotTables="0"/>
  <mergeCells count="9">
    <mergeCell ref="J4:K4"/>
    <mergeCell ref="B1:C1"/>
    <mergeCell ref="B3:C3"/>
    <mergeCell ref="B2:C2"/>
    <mergeCell ref="F1:G1"/>
    <mergeCell ref="F2:G2"/>
    <mergeCell ref="J1:K1"/>
    <mergeCell ref="J2:K2"/>
    <mergeCell ref="J3:K3"/>
  </mergeCells>
  <dataValidations count="4">
    <dataValidation errorStyle="information" type="list" allowBlank="1" showInputMessage="1" showErrorMessage="1" error="この項目はユーザーによって制限がかけられています。ただし、以下項目については、加筆することができます。&#10;・「その他」のカッコ内" sqref="S14:V14">
      <formula1>"全般,大人,子ども,その他（　　　）"</formula1>
    </dataValidation>
    <dataValidation type="list" allowBlank="1" showInputMessage="1" showErrorMessage="1" error="・都道府県名を正しく入力してください。&#10;【記入例】　○青森県　×青森" sqref="M9:M12 L15">
      <formula1>都道府県＿養成団体認定様式</formula1>
    </dataValidation>
    <dataValidation type="list" allowBlank="1" showInputMessage="1" showErrorMessage="1" sqref="L14">
      <formula1>都道府県＿養成団体認定様式</formula1>
    </dataValidation>
    <dataValidation type="list" allowBlank="1" showInputMessage="1" showErrorMessage="1" sqref="D14:F14">
      <formula1>"リーダー,インストラクター,コーディネーター"</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dimension ref="A1:AC41"/>
  <sheetViews>
    <sheetView zoomScaleSheetLayoutView="100" workbookViewId="0" topLeftCell="A22">
      <selection activeCell="D5" sqref="D5:N5"/>
    </sheetView>
  </sheetViews>
  <sheetFormatPr defaultColWidth="10.59765625" defaultRowHeight="30" customHeight="1"/>
  <cols>
    <col min="1" max="1" width="4" style="1" customWidth="1"/>
    <col min="2" max="2" width="5" style="1" customWidth="1"/>
    <col min="3" max="3" width="4" style="1" customWidth="1"/>
    <col min="4" max="14" width="3.69921875" style="1" customWidth="1"/>
    <col min="15" max="15" width="4.8984375" style="1" customWidth="1"/>
    <col min="16" max="16" width="4.5" style="1" customWidth="1"/>
    <col min="17" max="24" width="3.69921875" style="1" customWidth="1"/>
    <col min="25" max="25" width="6.5" style="1" customWidth="1"/>
    <col min="26" max="28" width="2.59765625" style="1" customWidth="1"/>
    <col min="29" max="29" width="6.19921875" style="1" hidden="1" customWidth="1"/>
    <col min="30" max="40" width="2.59765625" style="1" customWidth="1"/>
    <col min="41" max="16384" width="10.59765625" style="1" customWidth="1"/>
  </cols>
  <sheetData>
    <row r="1" spans="3:25" s="9" customFormat="1" ht="24.75">
      <c r="C1" s="10"/>
      <c r="G1" s="11"/>
      <c r="Y1" s="12" t="s">
        <v>33</v>
      </c>
    </row>
    <row r="2" spans="1:26" s="2" customFormat="1" ht="45.75" customHeight="1">
      <c r="A2" s="129" t="s">
        <v>31</v>
      </c>
      <c r="B2" s="129"/>
      <c r="C2" s="129"/>
      <c r="D2" s="129"/>
      <c r="E2" s="129"/>
      <c r="F2" s="129"/>
      <c r="G2" s="129"/>
      <c r="H2" s="129"/>
      <c r="I2" s="129"/>
      <c r="J2" s="129"/>
      <c r="K2" s="129"/>
      <c r="L2" s="129"/>
      <c r="M2" s="129"/>
      <c r="N2" s="129"/>
      <c r="O2" s="129"/>
      <c r="P2" s="129"/>
      <c r="Q2" s="129"/>
      <c r="R2" s="129"/>
      <c r="S2" s="129"/>
      <c r="T2" s="129"/>
      <c r="U2" s="129"/>
      <c r="V2" s="129"/>
      <c r="W2" s="129"/>
      <c r="X2" s="129"/>
      <c r="Y2" s="129"/>
      <c r="Z2" s="3"/>
    </row>
    <row r="3" spans="1:26" s="2" customFormat="1" ht="45.75" customHeight="1">
      <c r="A3" s="135" t="s">
        <v>32</v>
      </c>
      <c r="B3" s="135"/>
      <c r="C3" s="136"/>
      <c r="D3" s="136"/>
      <c r="E3" s="136"/>
      <c r="F3" s="136"/>
      <c r="G3" s="136"/>
      <c r="H3" s="136"/>
      <c r="I3" s="14"/>
      <c r="J3" s="14"/>
      <c r="K3" s="14"/>
      <c r="L3" s="14"/>
      <c r="M3" s="14"/>
      <c r="N3" s="14"/>
      <c r="O3" s="14"/>
      <c r="P3" s="14"/>
      <c r="Q3" s="14"/>
      <c r="R3" s="14"/>
      <c r="S3" s="14"/>
      <c r="T3" s="14"/>
      <c r="U3" s="14"/>
      <c r="V3" s="14"/>
      <c r="W3" s="14"/>
      <c r="X3" s="14"/>
      <c r="Y3" s="14"/>
      <c r="Z3" s="3"/>
    </row>
    <row r="4" spans="1:25" s="2" customFormat="1" ht="18.75">
      <c r="A4" s="130" t="s">
        <v>3</v>
      </c>
      <c r="B4" s="131"/>
      <c r="C4" s="131"/>
      <c r="D4" s="131"/>
      <c r="E4" s="131"/>
      <c r="F4" s="131"/>
      <c r="G4" s="131"/>
      <c r="H4" s="131"/>
      <c r="I4" s="131"/>
      <c r="J4" s="131"/>
      <c r="K4" s="131"/>
      <c r="L4" s="131"/>
      <c r="M4" s="131"/>
      <c r="N4" s="131"/>
      <c r="O4" s="131"/>
      <c r="P4" s="131"/>
      <c r="Q4" s="131"/>
      <c r="R4" s="131"/>
      <c r="S4" s="131"/>
      <c r="T4" s="131"/>
      <c r="U4" s="131"/>
      <c r="V4" s="131"/>
      <c r="W4" s="131"/>
      <c r="X4" s="131"/>
      <c r="Y4" s="131"/>
    </row>
    <row r="5" spans="1:29" ht="21" customHeight="1">
      <c r="A5" s="132" t="s">
        <v>65</v>
      </c>
      <c r="B5" s="133"/>
      <c r="C5" s="134"/>
      <c r="D5" s="114" t="s">
        <v>156</v>
      </c>
      <c r="E5" s="115"/>
      <c r="F5" s="115"/>
      <c r="G5" s="115"/>
      <c r="H5" s="115"/>
      <c r="I5" s="115"/>
      <c r="J5" s="115"/>
      <c r="K5" s="115"/>
      <c r="L5" s="115"/>
      <c r="M5" s="115"/>
      <c r="N5" s="115"/>
      <c r="O5" s="114" t="s">
        <v>157</v>
      </c>
      <c r="P5" s="115"/>
      <c r="Q5" s="115"/>
      <c r="R5" s="115"/>
      <c r="S5" s="115"/>
      <c r="T5" s="115"/>
      <c r="U5" s="115"/>
      <c r="V5" s="115"/>
      <c r="W5" s="115"/>
      <c r="X5" s="115"/>
      <c r="Y5" s="115"/>
      <c r="AC5" s="1" t="s">
        <v>20</v>
      </c>
    </row>
    <row r="6" spans="1:25" ht="35.25" customHeight="1">
      <c r="A6" s="137" t="s">
        <v>21</v>
      </c>
      <c r="B6" s="124"/>
      <c r="C6" s="125"/>
      <c r="D6" s="114" t="s">
        <v>154</v>
      </c>
      <c r="E6" s="115"/>
      <c r="F6" s="115"/>
      <c r="G6" s="115"/>
      <c r="H6" s="115"/>
      <c r="I6" s="115"/>
      <c r="J6" s="115"/>
      <c r="K6" s="115"/>
      <c r="L6" s="115"/>
      <c r="M6" s="115"/>
      <c r="N6" s="115"/>
      <c r="O6" s="114" t="s">
        <v>155</v>
      </c>
      <c r="P6" s="115"/>
      <c r="Q6" s="115"/>
      <c r="R6" s="115"/>
      <c r="S6" s="115"/>
      <c r="T6" s="115"/>
      <c r="U6" s="115"/>
      <c r="V6" s="115"/>
      <c r="W6" s="115"/>
      <c r="X6" s="115"/>
      <c r="Y6" s="115"/>
    </row>
    <row r="7" spans="1:25" ht="46.5" customHeight="1">
      <c r="A7" s="102" t="s">
        <v>10</v>
      </c>
      <c r="B7" s="102"/>
      <c r="C7" s="137"/>
      <c r="D7" s="203" t="s">
        <v>14</v>
      </c>
      <c r="E7" s="204"/>
      <c r="F7" s="204"/>
      <c r="G7" s="204"/>
      <c r="H7" s="204"/>
      <c r="I7" s="204"/>
      <c r="J7" s="204"/>
      <c r="K7" s="204"/>
      <c r="L7" s="204"/>
      <c r="M7" s="205"/>
      <c r="N7" s="206" t="s">
        <v>11</v>
      </c>
      <c r="O7" s="177"/>
      <c r="P7" s="177"/>
      <c r="Q7" s="70">
        <v>19</v>
      </c>
      <c r="R7" s="75">
        <v>90</v>
      </c>
      <c r="S7" s="71" t="s">
        <v>72</v>
      </c>
      <c r="T7" s="203">
        <v>1</v>
      </c>
      <c r="U7" s="205"/>
      <c r="V7" s="71" t="s">
        <v>73</v>
      </c>
      <c r="W7" s="203">
        <v>1</v>
      </c>
      <c r="X7" s="205"/>
      <c r="Y7" s="71" t="s">
        <v>74</v>
      </c>
    </row>
    <row r="8" spans="1:29" ht="21" customHeight="1">
      <c r="A8" s="149" t="s">
        <v>16</v>
      </c>
      <c r="B8" s="150"/>
      <c r="C8" s="151"/>
      <c r="D8" s="72" t="s">
        <v>0</v>
      </c>
      <c r="E8" s="116">
        <v>151</v>
      </c>
      <c r="F8" s="116"/>
      <c r="G8" s="116"/>
      <c r="H8" s="114"/>
      <c r="I8" s="81" t="s">
        <v>158</v>
      </c>
      <c r="J8" s="160" t="s">
        <v>169</v>
      </c>
      <c r="K8" s="160"/>
      <c r="L8" s="160"/>
      <c r="M8" s="160"/>
      <c r="N8" s="163"/>
      <c r="O8" s="164"/>
      <c r="P8" s="164"/>
      <c r="Q8" s="164"/>
      <c r="R8" s="164"/>
      <c r="S8" s="164"/>
      <c r="T8" s="164"/>
      <c r="U8" s="164"/>
      <c r="V8" s="164"/>
      <c r="W8" s="164"/>
      <c r="X8" s="164"/>
      <c r="Y8" s="165"/>
      <c r="AC8" s="1" t="s">
        <v>14</v>
      </c>
    </row>
    <row r="9" spans="1:29" ht="33" customHeight="1">
      <c r="A9" s="152"/>
      <c r="B9" s="153"/>
      <c r="C9" s="154"/>
      <c r="D9" s="209" t="s">
        <v>144</v>
      </c>
      <c r="E9" s="210"/>
      <c r="F9" s="210"/>
      <c r="G9" s="210"/>
      <c r="H9" s="210"/>
      <c r="I9" s="210"/>
      <c r="J9" s="210"/>
      <c r="K9" s="210"/>
      <c r="L9" s="210"/>
      <c r="M9" s="210"/>
      <c r="N9" s="210"/>
      <c r="O9" s="210"/>
      <c r="P9" s="210"/>
      <c r="Q9" s="210"/>
      <c r="R9" s="210"/>
      <c r="S9" s="210"/>
      <c r="T9" s="210"/>
      <c r="U9" s="210"/>
      <c r="V9" s="210"/>
      <c r="W9" s="210"/>
      <c r="X9" s="210"/>
      <c r="Y9" s="211"/>
      <c r="AC9" s="1" t="s">
        <v>15</v>
      </c>
    </row>
    <row r="10" spans="1:25" ht="39" customHeight="1">
      <c r="A10" s="101" t="s">
        <v>6</v>
      </c>
      <c r="B10" s="102"/>
      <c r="C10" s="102"/>
      <c r="D10" s="187" t="s">
        <v>145</v>
      </c>
      <c r="E10" s="188"/>
      <c r="F10" s="188"/>
      <c r="G10" s="188"/>
      <c r="H10" s="188"/>
      <c r="I10" s="188"/>
      <c r="J10" s="188"/>
      <c r="K10" s="188"/>
      <c r="L10" s="188"/>
      <c r="M10" s="189"/>
      <c r="N10" s="207" t="s">
        <v>17</v>
      </c>
      <c r="O10" s="208"/>
      <c r="P10" s="208"/>
      <c r="Q10" s="187" t="s">
        <v>147</v>
      </c>
      <c r="R10" s="188"/>
      <c r="S10" s="188"/>
      <c r="T10" s="188"/>
      <c r="U10" s="188"/>
      <c r="V10" s="188"/>
      <c r="W10" s="188"/>
      <c r="X10" s="188"/>
      <c r="Y10" s="189"/>
    </row>
    <row r="11" spans="1:25" ht="39.75" customHeight="1">
      <c r="A11" s="137" t="s">
        <v>1</v>
      </c>
      <c r="B11" s="124"/>
      <c r="C11" s="125"/>
      <c r="D11" s="187" t="s">
        <v>146</v>
      </c>
      <c r="E11" s="188"/>
      <c r="F11" s="188"/>
      <c r="G11" s="188"/>
      <c r="H11" s="188"/>
      <c r="I11" s="188"/>
      <c r="J11" s="188"/>
      <c r="K11" s="188"/>
      <c r="L11" s="188"/>
      <c r="M11" s="188"/>
      <c r="N11" s="188"/>
      <c r="O11" s="188"/>
      <c r="P11" s="188"/>
      <c r="Q11" s="188"/>
      <c r="R11" s="188"/>
      <c r="S11" s="188"/>
      <c r="T11" s="188"/>
      <c r="U11" s="188"/>
      <c r="V11" s="188"/>
      <c r="W11" s="188"/>
      <c r="X11" s="188"/>
      <c r="Y11" s="189"/>
    </row>
    <row r="12" spans="1:25" ht="39.75" customHeight="1">
      <c r="A12" s="99" t="s">
        <v>2</v>
      </c>
      <c r="B12" s="99"/>
      <c r="C12" s="99"/>
      <c r="D12" s="202" t="s">
        <v>148</v>
      </c>
      <c r="E12" s="188"/>
      <c r="F12" s="188"/>
      <c r="G12" s="188"/>
      <c r="H12" s="188"/>
      <c r="I12" s="188"/>
      <c r="J12" s="188"/>
      <c r="K12" s="188"/>
      <c r="L12" s="188"/>
      <c r="M12" s="188"/>
      <c r="N12" s="188"/>
      <c r="O12" s="188"/>
      <c r="P12" s="188"/>
      <c r="Q12" s="188"/>
      <c r="R12" s="188"/>
      <c r="S12" s="188"/>
      <c r="T12" s="188"/>
      <c r="U12" s="188"/>
      <c r="V12" s="188"/>
      <c r="W12" s="188"/>
      <c r="X12" s="188"/>
      <c r="Y12" s="189"/>
    </row>
    <row r="13" spans="1:25" ht="58.5" customHeight="1">
      <c r="A13" s="99" t="s">
        <v>19</v>
      </c>
      <c r="B13" s="99"/>
      <c r="C13" s="99"/>
      <c r="D13" s="187" t="s">
        <v>152</v>
      </c>
      <c r="E13" s="188"/>
      <c r="F13" s="188"/>
      <c r="G13" s="188"/>
      <c r="H13" s="188"/>
      <c r="I13" s="188"/>
      <c r="J13" s="188"/>
      <c r="K13" s="188"/>
      <c r="L13" s="188"/>
      <c r="M13" s="188"/>
      <c r="N13" s="188"/>
      <c r="O13" s="188"/>
      <c r="P13" s="188"/>
      <c r="Q13" s="188"/>
      <c r="R13" s="188"/>
      <c r="S13" s="188"/>
      <c r="T13" s="188"/>
      <c r="U13" s="188"/>
      <c r="V13" s="188"/>
      <c r="W13" s="188"/>
      <c r="X13" s="188"/>
      <c r="Y13" s="189"/>
    </row>
    <row r="14" spans="1:25" ht="23.25" customHeight="1" thickBot="1">
      <c r="A14" s="66" t="s">
        <v>143</v>
      </c>
      <c r="B14" s="67"/>
      <c r="C14" s="67"/>
      <c r="D14" s="67"/>
      <c r="E14" s="67"/>
      <c r="F14" s="67"/>
      <c r="G14" s="67"/>
      <c r="H14" s="67"/>
      <c r="I14" s="67"/>
      <c r="J14" s="67"/>
      <c r="K14" s="67"/>
      <c r="L14" s="67"/>
      <c r="M14" s="67"/>
      <c r="N14" s="67"/>
      <c r="O14" s="67"/>
      <c r="P14" s="67"/>
      <c r="Q14" s="67"/>
      <c r="R14" s="67"/>
      <c r="S14" s="67"/>
      <c r="T14" s="67"/>
      <c r="U14" s="67"/>
      <c r="V14" s="67"/>
      <c r="W14" s="67"/>
      <c r="X14" s="67"/>
      <c r="Y14" s="68"/>
    </row>
    <row r="15" spans="1:25" ht="35.25" customHeight="1" thickBot="1">
      <c r="A15" s="175"/>
      <c r="B15" s="176"/>
      <c r="C15" s="83" t="s">
        <v>28</v>
      </c>
      <c r="D15" s="84"/>
      <c r="E15" s="84"/>
      <c r="F15" s="175"/>
      <c r="G15" s="176"/>
      <c r="H15" s="83" t="s">
        <v>29</v>
      </c>
      <c r="I15" s="84"/>
      <c r="J15" s="85"/>
      <c r="K15" s="175"/>
      <c r="L15" s="176"/>
      <c r="M15" s="83" t="s">
        <v>30</v>
      </c>
      <c r="N15" s="84"/>
      <c r="O15" s="85"/>
      <c r="P15" s="175" t="s">
        <v>141</v>
      </c>
      <c r="Q15" s="176"/>
      <c r="R15" s="83" t="s">
        <v>140</v>
      </c>
      <c r="S15" s="84"/>
      <c r="T15" s="192" t="s">
        <v>151</v>
      </c>
      <c r="U15" s="192"/>
      <c r="V15" s="192"/>
      <c r="W15" s="192"/>
      <c r="X15" s="192"/>
      <c r="Y15" s="193"/>
    </row>
    <row r="16" spans="1:25" s="8" customFormat="1" ht="18.75" customHeight="1">
      <c r="A16" s="6"/>
      <c r="B16" s="6"/>
      <c r="C16" s="6"/>
      <c r="D16" s="7"/>
      <c r="E16" s="7"/>
      <c r="F16" s="7"/>
      <c r="G16" s="7"/>
      <c r="H16" s="7"/>
      <c r="I16" s="7"/>
      <c r="J16" s="7"/>
      <c r="K16" s="7"/>
      <c r="L16" s="7"/>
      <c r="M16" s="7"/>
      <c r="N16" s="7"/>
      <c r="O16" s="7"/>
      <c r="P16" s="7"/>
      <c r="Q16" s="7"/>
      <c r="R16" s="7"/>
      <c r="S16" s="7"/>
      <c r="T16" s="7"/>
      <c r="U16" s="7"/>
      <c r="V16" s="7"/>
      <c r="W16" s="7"/>
      <c r="X16" s="7"/>
      <c r="Y16" s="7"/>
    </row>
    <row r="17" spans="1:25" s="2" customFormat="1" ht="38.25" customHeight="1">
      <c r="A17" s="190" t="s">
        <v>13</v>
      </c>
      <c r="B17" s="191"/>
      <c r="C17" s="191"/>
      <c r="D17" s="194">
        <v>39942</v>
      </c>
      <c r="E17" s="195"/>
      <c r="F17" s="195"/>
      <c r="G17" s="195"/>
      <c r="H17" s="195"/>
      <c r="I17" s="195"/>
      <c r="J17" s="196"/>
      <c r="K17" s="197" t="s">
        <v>12</v>
      </c>
      <c r="L17" s="198"/>
      <c r="M17" s="199"/>
      <c r="N17" s="200" t="s">
        <v>142</v>
      </c>
      <c r="O17" s="178"/>
      <c r="P17" s="178"/>
      <c r="Q17" s="178"/>
      <c r="R17" s="178"/>
      <c r="S17" s="177" t="s">
        <v>22</v>
      </c>
      <c r="T17" s="177"/>
      <c r="U17" s="178" t="s">
        <v>150</v>
      </c>
      <c r="V17" s="179"/>
      <c r="W17" s="179"/>
      <c r="X17" s="179"/>
      <c r="Y17" s="180"/>
    </row>
    <row r="18" spans="1:25" ht="33" customHeight="1">
      <c r="A18" s="191" t="s">
        <v>7</v>
      </c>
      <c r="B18" s="191"/>
      <c r="C18" s="191"/>
      <c r="D18" s="187" t="s">
        <v>149</v>
      </c>
      <c r="E18" s="188"/>
      <c r="F18" s="188"/>
      <c r="G18" s="188"/>
      <c r="H18" s="188"/>
      <c r="I18" s="188"/>
      <c r="J18" s="188"/>
      <c r="K18" s="188"/>
      <c r="L18" s="188"/>
      <c r="M18" s="188"/>
      <c r="N18" s="188"/>
      <c r="O18" s="188"/>
      <c r="P18" s="188"/>
      <c r="Q18" s="188"/>
      <c r="R18" s="188"/>
      <c r="S18" s="188"/>
      <c r="T18" s="188"/>
      <c r="U18" s="188"/>
      <c r="V18" s="188"/>
      <c r="W18" s="188"/>
      <c r="X18" s="188"/>
      <c r="Y18" s="189"/>
    </row>
    <row r="19" spans="1:25" ht="33" customHeight="1">
      <c r="A19" s="201" t="s">
        <v>8</v>
      </c>
      <c r="B19" s="201"/>
      <c r="C19" s="201"/>
      <c r="D19" s="187" t="s">
        <v>170</v>
      </c>
      <c r="E19" s="188"/>
      <c r="F19" s="188"/>
      <c r="G19" s="188"/>
      <c r="H19" s="188"/>
      <c r="I19" s="188"/>
      <c r="J19" s="188"/>
      <c r="K19" s="188"/>
      <c r="L19" s="188"/>
      <c r="M19" s="188"/>
      <c r="N19" s="188"/>
      <c r="O19" s="188"/>
      <c r="P19" s="188"/>
      <c r="Q19" s="188"/>
      <c r="R19" s="188"/>
      <c r="S19" s="188"/>
      <c r="T19" s="188"/>
      <c r="U19" s="188"/>
      <c r="V19" s="188"/>
      <c r="W19" s="188"/>
      <c r="X19" s="188"/>
      <c r="Y19" s="189"/>
    </row>
    <row r="20" spans="1:25" ht="21" customHeight="1" thickBot="1">
      <c r="A20" s="59" t="s">
        <v>18</v>
      </c>
      <c r="B20" s="60"/>
      <c r="C20" s="60"/>
      <c r="D20" s="60"/>
      <c r="E20" s="60"/>
      <c r="F20" s="60"/>
      <c r="G20" s="60"/>
      <c r="H20" s="60"/>
      <c r="I20" s="60"/>
      <c r="J20" s="60"/>
      <c r="K20" s="60"/>
      <c r="L20" s="60"/>
      <c r="M20" s="60"/>
      <c r="N20" s="60"/>
      <c r="O20" s="60"/>
      <c r="P20" s="60"/>
      <c r="Q20" s="60"/>
      <c r="R20" s="60"/>
      <c r="S20" s="60"/>
      <c r="T20" s="60"/>
      <c r="U20" s="60"/>
      <c r="V20" s="60"/>
      <c r="W20" s="60"/>
      <c r="X20" s="60"/>
      <c r="Y20" s="69"/>
    </row>
    <row r="21" spans="1:25" ht="28.5" customHeight="1" thickBot="1">
      <c r="A21" s="175" t="s">
        <v>141</v>
      </c>
      <c r="B21" s="176"/>
      <c r="C21" s="83" t="s">
        <v>23</v>
      </c>
      <c r="D21" s="84"/>
      <c r="E21" s="84"/>
      <c r="F21" s="84"/>
      <c r="G21" s="84"/>
      <c r="H21" s="85"/>
      <c r="I21" s="175"/>
      <c r="J21" s="176"/>
      <c r="K21" s="83" t="s">
        <v>20</v>
      </c>
      <c r="L21" s="84"/>
      <c r="M21" s="84"/>
      <c r="N21" s="84"/>
      <c r="O21" s="84"/>
      <c r="P21" s="85"/>
      <c r="Q21" s="175"/>
      <c r="R21" s="176"/>
      <c r="S21" s="83" t="s">
        <v>25</v>
      </c>
      <c r="T21" s="84"/>
      <c r="U21" s="84"/>
      <c r="V21" s="84"/>
      <c r="W21" s="84"/>
      <c r="X21" s="84"/>
      <c r="Y21" s="94"/>
    </row>
    <row r="22" spans="1:29" ht="21.75" customHeight="1">
      <c r="A22" s="61" t="s">
        <v>4</v>
      </c>
      <c r="B22" s="62"/>
      <c r="C22" s="63"/>
      <c r="D22" s="63"/>
      <c r="E22" s="63"/>
      <c r="F22" s="63"/>
      <c r="G22" s="63"/>
      <c r="H22" s="63"/>
      <c r="I22" s="62"/>
      <c r="J22" s="62"/>
      <c r="K22" s="63"/>
      <c r="L22" s="63"/>
      <c r="M22" s="63"/>
      <c r="N22" s="63"/>
      <c r="O22" s="63"/>
      <c r="P22" s="63"/>
      <c r="Q22" s="62"/>
      <c r="R22" s="62"/>
      <c r="S22" s="63"/>
      <c r="T22" s="63"/>
      <c r="U22" s="63"/>
      <c r="V22" s="63"/>
      <c r="W22" s="63"/>
      <c r="X22" s="63"/>
      <c r="Y22" s="64"/>
      <c r="AC22" s="1" t="s">
        <v>26</v>
      </c>
    </row>
    <row r="23" spans="1:25" ht="21" customHeight="1" thickBot="1">
      <c r="A23" s="61" t="s">
        <v>9</v>
      </c>
      <c r="B23" s="62"/>
      <c r="C23" s="62"/>
      <c r="D23" s="62"/>
      <c r="E23" s="62"/>
      <c r="F23" s="62"/>
      <c r="G23" s="62"/>
      <c r="H23" s="62"/>
      <c r="I23" s="62"/>
      <c r="J23" s="62"/>
      <c r="K23" s="62"/>
      <c r="L23" s="62"/>
      <c r="M23" s="62"/>
      <c r="N23" s="62"/>
      <c r="O23" s="62"/>
      <c r="P23" s="62"/>
      <c r="Q23" s="62"/>
      <c r="R23" s="62"/>
      <c r="S23" s="62"/>
      <c r="T23" s="62"/>
      <c r="U23" s="62"/>
      <c r="V23" s="62"/>
      <c r="W23" s="62"/>
      <c r="X23" s="62"/>
      <c r="Y23" s="65"/>
    </row>
    <row r="24" spans="1:29" ht="27.75" customHeight="1" thickBot="1">
      <c r="A24" s="181" t="s">
        <v>27</v>
      </c>
      <c r="B24" s="182"/>
      <c r="C24" s="183"/>
      <c r="D24" s="184"/>
      <c r="E24" s="184"/>
      <c r="F24" s="184"/>
      <c r="G24" s="184"/>
      <c r="H24" s="184"/>
      <c r="I24" s="184"/>
      <c r="J24" s="184"/>
      <c r="K24" s="184"/>
      <c r="L24" s="184"/>
      <c r="M24" s="185"/>
      <c r="N24" s="186" t="s">
        <v>5</v>
      </c>
      <c r="O24" s="182"/>
      <c r="P24" s="183"/>
      <c r="Q24" s="184"/>
      <c r="R24" s="184"/>
      <c r="S24" s="184"/>
      <c r="T24" s="184"/>
      <c r="U24" s="184"/>
      <c r="V24" s="184"/>
      <c r="W24" s="184"/>
      <c r="X24" s="184"/>
      <c r="Y24" s="185"/>
      <c r="AC24" s="1" t="s">
        <v>23</v>
      </c>
    </row>
    <row r="25" spans="1:25" ht="14.25" customHeight="1">
      <c r="A25" s="4"/>
      <c r="B25" s="5"/>
      <c r="C25" s="5"/>
      <c r="D25" s="5"/>
      <c r="E25" s="5"/>
      <c r="F25" s="5"/>
      <c r="G25" s="5"/>
      <c r="H25" s="5"/>
      <c r="I25" s="5"/>
      <c r="J25" s="5"/>
      <c r="K25" s="5"/>
      <c r="L25" s="5"/>
      <c r="M25" s="5"/>
      <c r="N25" s="5"/>
      <c r="O25" s="5"/>
      <c r="P25" s="5"/>
      <c r="Q25" s="5"/>
      <c r="R25" s="5"/>
      <c r="S25" s="5"/>
      <c r="T25" s="5"/>
      <c r="U25" s="5"/>
      <c r="V25" s="5"/>
      <c r="W25" s="5"/>
      <c r="X25" s="5"/>
      <c r="Y25" s="5"/>
    </row>
    <row r="26" spans="1:25" ht="18">
      <c r="A26" s="138" t="s">
        <v>167</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40"/>
    </row>
    <row r="27" spans="1:25" ht="30" customHeight="1" thickBot="1">
      <c r="A27" s="212" t="s">
        <v>160</v>
      </c>
      <c r="B27" s="212"/>
      <c r="C27" s="212"/>
      <c r="D27" s="212"/>
      <c r="E27" s="212"/>
      <c r="F27" s="212"/>
      <c r="G27" s="212"/>
      <c r="H27" s="213"/>
      <c r="I27" s="213"/>
      <c r="J27" s="213"/>
      <c r="K27" s="214"/>
      <c r="L27" s="214"/>
      <c r="M27" s="214"/>
      <c r="N27" s="214"/>
      <c r="O27" s="214"/>
      <c r="P27" s="214"/>
      <c r="Q27" s="213"/>
      <c r="R27" s="213"/>
      <c r="S27" s="213"/>
      <c r="T27" s="214"/>
      <c r="U27" s="214"/>
      <c r="V27" s="214"/>
      <c r="W27" s="214"/>
      <c r="X27" s="214"/>
      <c r="Y27" s="214"/>
    </row>
    <row r="28" spans="1:25" ht="30" customHeight="1" thickBot="1">
      <c r="A28" s="215" t="s">
        <v>161</v>
      </c>
      <c r="B28" s="215"/>
      <c r="C28" s="215"/>
      <c r="D28" s="215"/>
      <c r="E28" s="215"/>
      <c r="F28" s="215"/>
      <c r="G28" s="206"/>
      <c r="H28" s="86"/>
      <c r="I28" s="161"/>
      <c r="J28" s="87"/>
      <c r="K28" s="83" t="s">
        <v>163</v>
      </c>
      <c r="L28" s="84"/>
      <c r="M28" s="84"/>
      <c r="N28" s="84"/>
      <c r="O28" s="84"/>
      <c r="P28" s="84"/>
      <c r="Q28" s="86"/>
      <c r="R28" s="161"/>
      <c r="S28" s="87"/>
      <c r="T28" s="83" t="s">
        <v>162</v>
      </c>
      <c r="U28" s="84"/>
      <c r="V28" s="84"/>
      <c r="W28" s="84"/>
      <c r="X28" s="84"/>
      <c r="Y28" s="84"/>
    </row>
    <row r="29" spans="1:25" ht="46.5" customHeight="1" thickBot="1">
      <c r="A29" s="212" t="s">
        <v>168</v>
      </c>
      <c r="B29" s="212"/>
      <c r="C29" s="212"/>
      <c r="D29" s="212"/>
      <c r="E29" s="212"/>
      <c r="F29" s="212"/>
      <c r="G29" s="212"/>
      <c r="H29" s="216"/>
      <c r="I29" s="217"/>
      <c r="J29" s="217"/>
      <c r="K29" s="115"/>
      <c r="L29" s="115"/>
      <c r="M29" s="115"/>
      <c r="N29" s="115"/>
      <c r="O29" s="115"/>
      <c r="P29" s="115"/>
      <c r="Q29" s="217"/>
      <c r="R29" s="217"/>
      <c r="S29" s="217"/>
      <c r="T29" s="115"/>
      <c r="U29" s="115"/>
      <c r="V29" s="115"/>
      <c r="W29" s="115"/>
      <c r="X29" s="115"/>
      <c r="Y29" s="218"/>
    </row>
    <row r="30" spans="1:25" ht="50.25" customHeight="1" thickBot="1">
      <c r="A30" s="106" t="s">
        <v>164</v>
      </c>
      <c r="B30" s="107"/>
      <c r="C30" s="107"/>
      <c r="D30" s="107"/>
      <c r="E30" s="107"/>
      <c r="F30" s="107"/>
      <c r="G30" s="107"/>
      <c r="H30" s="86"/>
      <c r="I30" s="161"/>
      <c r="J30" s="87"/>
      <c r="K30" s="83" t="s">
        <v>165</v>
      </c>
      <c r="L30" s="84"/>
      <c r="M30" s="84"/>
      <c r="N30" s="84"/>
      <c r="O30" s="84"/>
      <c r="P30" s="84"/>
      <c r="Q30" s="86"/>
      <c r="R30" s="161"/>
      <c r="S30" s="87"/>
      <c r="T30" s="162" t="s">
        <v>166</v>
      </c>
      <c r="U30" s="84"/>
      <c r="V30" s="84"/>
      <c r="W30" s="84"/>
      <c r="X30" s="84"/>
      <c r="Y30" s="84"/>
    </row>
    <row r="31" spans="1:25" ht="30"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row>
    <row r="36" spans="3:11" ht="18">
      <c r="C36" s="78"/>
      <c r="D36" s="77"/>
      <c r="E36" s="78"/>
      <c r="F36" s="78"/>
      <c r="G36" s="78"/>
      <c r="H36" s="78"/>
      <c r="I36" s="78"/>
      <c r="J36" s="78"/>
      <c r="K36" s="78"/>
    </row>
    <row r="37" spans="3:11" ht="15">
      <c r="C37" s="78"/>
      <c r="D37" s="77"/>
      <c r="E37" s="78"/>
      <c r="F37" s="78"/>
      <c r="G37" s="78"/>
      <c r="H37" s="78"/>
      <c r="I37" s="78"/>
      <c r="J37" s="78"/>
      <c r="K37" s="78"/>
    </row>
    <row r="38" spans="3:11" ht="15">
      <c r="C38" s="78"/>
      <c r="D38" s="76"/>
      <c r="E38" s="78"/>
      <c r="F38" s="78"/>
      <c r="G38" s="78"/>
      <c r="H38" s="78"/>
      <c r="I38" s="78"/>
      <c r="J38" s="78"/>
      <c r="K38" s="78"/>
    </row>
    <row r="39" spans="3:11" ht="15">
      <c r="C39" s="78"/>
      <c r="D39" s="77"/>
      <c r="E39" s="78"/>
      <c r="F39" s="78"/>
      <c r="G39" s="78"/>
      <c r="H39" s="78"/>
      <c r="I39" s="78"/>
      <c r="J39" s="78"/>
      <c r="K39" s="78"/>
    </row>
    <row r="40" spans="3:11" ht="30" customHeight="1">
      <c r="C40" s="78"/>
      <c r="D40" s="77"/>
      <c r="E40" s="78"/>
      <c r="F40" s="78"/>
      <c r="G40" s="78"/>
      <c r="H40" s="78"/>
      <c r="I40" s="78"/>
      <c r="J40" s="78"/>
      <c r="K40" s="78"/>
    </row>
    <row r="41" spans="3:11" ht="30" customHeight="1">
      <c r="C41" s="78"/>
      <c r="D41" s="77"/>
      <c r="E41" s="78"/>
      <c r="F41" s="78"/>
      <c r="G41" s="78"/>
      <c r="H41" s="78"/>
      <c r="I41" s="78"/>
      <c r="J41" s="78"/>
      <c r="K41" s="78"/>
    </row>
  </sheetData>
  <sheetProtection password="E899" sheet="1" objects="1" scenarios="1" selectLockedCells="1" selectUnlockedCells="1"/>
  <mergeCells count="73">
    <mergeCell ref="A29:G29"/>
    <mergeCell ref="H29:Y29"/>
    <mergeCell ref="A30:G30"/>
    <mergeCell ref="H30:J30"/>
    <mergeCell ref="K30:P30"/>
    <mergeCell ref="Q30:S30"/>
    <mergeCell ref="T30:Y30"/>
    <mergeCell ref="A26:Y26"/>
    <mergeCell ref="A27:G27"/>
    <mergeCell ref="H27:Y27"/>
    <mergeCell ref="A28:G28"/>
    <mergeCell ref="H28:J28"/>
    <mergeCell ref="K28:P28"/>
    <mergeCell ref="Q28:S28"/>
    <mergeCell ref="T28:Y28"/>
    <mergeCell ref="A2:Y2"/>
    <mergeCell ref="A3:H3"/>
    <mergeCell ref="A4:Y4"/>
    <mergeCell ref="A5:C5"/>
    <mergeCell ref="A6:C6"/>
    <mergeCell ref="D5:N5"/>
    <mergeCell ref="O5:Y5"/>
    <mergeCell ref="D6:N6"/>
    <mergeCell ref="O6:Y6"/>
    <mergeCell ref="W7:X7"/>
    <mergeCell ref="A8:C9"/>
    <mergeCell ref="N8:Y8"/>
    <mergeCell ref="D9:Y9"/>
    <mergeCell ref="J8:M8"/>
    <mergeCell ref="E8:H8"/>
    <mergeCell ref="P15:Q15"/>
    <mergeCell ref="R15:S15"/>
    <mergeCell ref="A7:C7"/>
    <mergeCell ref="D7:M7"/>
    <mergeCell ref="N7:P7"/>
    <mergeCell ref="A10:C10"/>
    <mergeCell ref="D10:M10"/>
    <mergeCell ref="N10:P10"/>
    <mergeCell ref="Q10:Y10"/>
    <mergeCell ref="T7:U7"/>
    <mergeCell ref="A11:C11"/>
    <mergeCell ref="D11:Y11"/>
    <mergeCell ref="A19:C19"/>
    <mergeCell ref="D19:Y19"/>
    <mergeCell ref="K21:P21"/>
    <mergeCell ref="Q21:R21"/>
    <mergeCell ref="S21:Y21"/>
    <mergeCell ref="A12:C12"/>
    <mergeCell ref="D12:Y12"/>
    <mergeCell ref="A13:C13"/>
    <mergeCell ref="D13:Y13"/>
    <mergeCell ref="A17:C17"/>
    <mergeCell ref="T15:Y15"/>
    <mergeCell ref="K15:L15"/>
    <mergeCell ref="M15:O15"/>
    <mergeCell ref="A18:C18"/>
    <mergeCell ref="D18:Y18"/>
    <mergeCell ref="D17:J17"/>
    <mergeCell ref="K17:M17"/>
    <mergeCell ref="N17:R17"/>
    <mergeCell ref="S17:T17"/>
    <mergeCell ref="U17:Y17"/>
    <mergeCell ref="A24:B24"/>
    <mergeCell ref="C24:M24"/>
    <mergeCell ref="N24:O24"/>
    <mergeCell ref="P24:Y24"/>
    <mergeCell ref="A15:B15"/>
    <mergeCell ref="C15:E15"/>
    <mergeCell ref="F15:G15"/>
    <mergeCell ref="A21:B21"/>
    <mergeCell ref="C21:H21"/>
    <mergeCell ref="I21:J21"/>
    <mergeCell ref="H15:J15"/>
  </mergeCells>
  <dataValidations count="10">
    <dataValidation type="custom" allowBlank="1" showInputMessage="1" showErrorMessage="1" sqref="P31:Q31">
      <formula1>COUNTA(記入例!#REF!,記入例!#REF!,記入例!#REF!,記入例!P31)&lt;2</formula1>
    </dataValidation>
    <dataValidation type="custom" allowBlank="1" showInputMessage="1" showErrorMessage="1" sqref="F31:G31">
      <formula1>COUNTA(#REF!,#REF!,記入例!#REF!,記入例!F31)&lt;2</formula1>
    </dataValidation>
    <dataValidation type="custom" allowBlank="1" showInputMessage="1" showErrorMessage="1" sqref="K31:L31">
      <formula1>COUNTA(#REF!,記入例!#REF!,記入例!#REF!,記入例!K31)&lt;2</formula1>
    </dataValidation>
    <dataValidation type="custom" allowBlank="1" showInputMessage="1" showErrorMessage="1" sqref="A31:B31">
      <formula1>COUNTA(#REF!,#REF!,#REF!,記入例!A31)&lt;2</formula1>
    </dataValidation>
    <dataValidation type="list" allowBlank="1" showInputMessage="1" showErrorMessage="1" promptTitle="当てはまる項目に「 ○ 」を入力してください。" error="該当する項目に「○」をご入力下さい。" sqref="H30 Q28 H28 Q30 F15:G15 K15:L15 P15:Q15 Q21:R21 I21:J21 A21:B21 A15:B15">
      <formula1>"○"</formula1>
    </dataValidation>
    <dataValidation allowBlank="1" showInputMessage="1" showErrorMessage="1" promptTitle="西暦でご入力ください。" prompt="【記入例】&#10;　　○　2013/4/1&#10;　　×　平成25年4月1日" sqref="H27 D17:J17"/>
    <dataValidation allowBlank="1" showErrorMessage="1" promptTitle="苗字・名前の間にスペース（全角）を入れて下さい。" prompt="【記入例】　　シゼン　ハナコ&#10;　　　　　　　　自然　花子" sqref="D5:D6 O5:O6"/>
    <dataValidation allowBlank="1" showErrorMessage="1" promptTitle="半角数字でご入力ください。" prompt="【記入例】&#10;　　○　123456789&#10;　　×　１２３４５６７８９" sqref="D9:Y9 E8 J8 D11:Y11 D10:M10 Q10:Y10 W7:X7 T7:U7 R7"/>
    <dataValidation type="list" allowBlank="1" showInputMessage="1" showErrorMessage="1" sqref="C24:M24">
      <formula1>"リーダー,インストラクター,コーディネーター"</formula1>
    </dataValidation>
    <dataValidation type="list" allowBlank="1" showInputMessage="1" showErrorMessage="1" error="以下のいずれかをご入力下さい。&#10;・ 男&#10;・ 女" sqref="D7:M7">
      <formula1>#REF!</formula1>
    </dataValidation>
  </dataValidations>
  <printOptions horizontalCentered="1"/>
  <pageMargins left="0.7874015748031497" right="0.7874015748031497" top="0.984251968503937" bottom="0.7874015748031497" header="0.5118110236220472" footer="0.5118110236220472"/>
  <pageSetup horizontalDpi="600" verticalDpi="600" orientation="portrait" paperSize="9" scale="78"/>
  <headerFooter alignWithMargins="0">
    <oddHeader>&amp;R&amp;14
</oddHeader>
  </headerFooter>
  <drawing r:id="rId1"/>
</worksheet>
</file>

<file path=xl/worksheets/sheet4.xml><?xml version="1.0" encoding="utf-8"?>
<worksheet xmlns="http://schemas.openxmlformats.org/spreadsheetml/2006/main" xmlns:r="http://schemas.openxmlformats.org/officeDocument/2006/relationships">
  <dimension ref="A1:F49"/>
  <sheetViews>
    <sheetView workbookViewId="0" topLeftCell="A1">
      <selection activeCell="G18" sqref="G18"/>
    </sheetView>
  </sheetViews>
  <sheetFormatPr defaultColWidth="8.59765625" defaultRowHeight="15"/>
  <cols>
    <col min="1" max="3" width="8.59765625" style="0" customWidth="1"/>
    <col min="4" max="4" width="18.3984375" style="0" bestFit="1" customWidth="1"/>
  </cols>
  <sheetData>
    <row r="1" spans="1:6" ht="36.75">
      <c r="A1" s="34" t="s">
        <v>79</v>
      </c>
      <c r="B1" s="34" t="str">
        <f>IF('自然体験活動指導者資格取得申請書'!D18="","","自然体験活動指導者資格取得申請書!R[15]C[2]")</f>
        <v>自然体験活動指導者資格取得申請書!R[15]C[2]</v>
      </c>
      <c r="C1" s="35"/>
      <c r="D1" s="34" t="s">
        <v>37</v>
      </c>
      <c r="E1" s="34" t="s">
        <v>80</v>
      </c>
      <c r="F1" s="35">
        <f>IF('自然体験活動指導者資格取得申請書'!C24="","",'自然体験活動指導者資格取得申請書'!C24)</f>
      </c>
    </row>
    <row r="2" spans="1:6" ht="18.75">
      <c r="A2" s="36" t="s">
        <v>81</v>
      </c>
      <c r="B2" s="36" t="str">
        <f>IF('自然体験活動指導者資格取得申請書'!D19="","",'自然体験活動指導者資格取得申請書'!D19)</f>
        <v>ネイチャーゲームリーダー養成講座</v>
      </c>
      <c r="C2" s="35"/>
      <c r="D2" s="37" t="s">
        <v>82</v>
      </c>
      <c r="E2" s="37">
        <v>1</v>
      </c>
      <c r="F2" s="35">
        <f>IF('自然体験活動指導者資格取得申請書'!P24="","",'自然体験活動指導者資格取得申請書'!P24)</f>
      </c>
    </row>
    <row r="3" spans="1:6" ht="18.75">
      <c r="A3" s="36" t="s">
        <v>83</v>
      </c>
      <c r="B3" s="36">
        <v>2</v>
      </c>
      <c r="C3" s="35"/>
      <c r="D3" s="37" t="s">
        <v>20</v>
      </c>
      <c r="E3" s="37">
        <v>2</v>
      </c>
      <c r="F3" s="35"/>
    </row>
    <row r="4" spans="1:6" ht="18.75">
      <c r="A4" s="36" t="s">
        <v>84</v>
      </c>
      <c r="B4" s="36">
        <v>3</v>
      </c>
      <c r="C4" s="35"/>
      <c r="D4" s="37" t="s">
        <v>25</v>
      </c>
      <c r="E4" s="37">
        <v>3</v>
      </c>
      <c r="F4" s="35"/>
    </row>
    <row r="5" spans="1:4" ht="18.75">
      <c r="A5" s="36" t="s">
        <v>85</v>
      </c>
      <c r="B5" s="36">
        <v>4</v>
      </c>
      <c r="C5" s="35"/>
      <c r="D5" s="35"/>
    </row>
    <row r="6" spans="1:5" ht="18.75">
      <c r="A6" s="36" t="s">
        <v>86</v>
      </c>
      <c r="B6" s="36">
        <v>5</v>
      </c>
      <c r="C6" s="35"/>
      <c r="D6" s="34" t="s">
        <v>87</v>
      </c>
      <c r="E6" s="34" t="s">
        <v>88</v>
      </c>
    </row>
    <row r="7" spans="1:5" ht="18.75">
      <c r="A7" s="36" t="s">
        <v>89</v>
      </c>
      <c r="B7" s="36">
        <v>6</v>
      </c>
      <c r="C7" s="35"/>
      <c r="D7" s="37" t="s">
        <v>90</v>
      </c>
      <c r="E7" s="37">
        <v>1</v>
      </c>
    </row>
    <row r="8" spans="1:5" ht="18.75">
      <c r="A8" s="36" t="s">
        <v>91</v>
      </c>
      <c r="B8" s="36">
        <v>7</v>
      </c>
      <c r="C8" s="35"/>
      <c r="D8" s="37" t="s">
        <v>92</v>
      </c>
      <c r="E8" s="37">
        <v>2</v>
      </c>
    </row>
    <row r="9" spans="1:5" ht="18.75">
      <c r="A9" s="36" t="s">
        <v>93</v>
      </c>
      <c r="B9" s="36">
        <v>8</v>
      </c>
      <c r="C9" s="35"/>
      <c r="D9" s="37" t="s">
        <v>94</v>
      </c>
      <c r="E9" s="37">
        <v>3</v>
      </c>
    </row>
    <row r="10" spans="1:5" ht="18.75">
      <c r="A10" s="36" t="s">
        <v>95</v>
      </c>
      <c r="B10" s="36">
        <v>9</v>
      </c>
      <c r="C10" s="35"/>
      <c r="D10" s="37" t="s">
        <v>96</v>
      </c>
      <c r="E10" s="37">
        <v>4</v>
      </c>
    </row>
    <row r="11" spans="1:4" ht="18.75">
      <c r="A11" s="36" t="s">
        <v>97</v>
      </c>
      <c r="B11" s="36">
        <v>10</v>
      </c>
      <c r="C11" s="35"/>
      <c r="D11" s="35"/>
    </row>
    <row r="12" spans="1:4" ht="18.75">
      <c r="A12" s="36" t="s">
        <v>98</v>
      </c>
      <c r="B12" s="36">
        <v>11</v>
      </c>
      <c r="C12" s="35"/>
      <c r="D12" s="35"/>
    </row>
    <row r="13" spans="1:4" ht="18.75">
      <c r="A13" s="36" t="s">
        <v>99</v>
      </c>
      <c r="B13" s="36">
        <v>12</v>
      </c>
      <c r="C13" s="35"/>
      <c r="D13" s="35"/>
    </row>
    <row r="14" spans="1:4" ht="18.75">
      <c r="A14" s="36" t="s">
        <v>60</v>
      </c>
      <c r="B14" s="36">
        <v>13</v>
      </c>
      <c r="C14" s="35"/>
      <c r="D14" s="35"/>
    </row>
    <row r="15" spans="1:4" ht="18.75">
      <c r="A15" s="36" t="s">
        <v>100</v>
      </c>
      <c r="B15" s="36">
        <v>14</v>
      </c>
      <c r="C15" s="35"/>
      <c r="D15" s="35"/>
    </row>
    <row r="16" spans="1:4" ht="18.75">
      <c r="A16" s="36" t="s">
        <v>101</v>
      </c>
      <c r="B16" s="36">
        <v>15</v>
      </c>
      <c r="C16" s="35"/>
      <c r="D16" s="35"/>
    </row>
    <row r="17" spans="1:4" ht="18.75">
      <c r="A17" s="36" t="s">
        <v>102</v>
      </c>
      <c r="B17" s="36">
        <v>16</v>
      </c>
      <c r="C17" s="35"/>
      <c r="D17" s="35"/>
    </row>
    <row r="18" spans="1:4" ht="18.75">
      <c r="A18" s="36" t="s">
        <v>103</v>
      </c>
      <c r="B18" s="36">
        <v>17</v>
      </c>
      <c r="C18" s="35"/>
      <c r="D18" s="35"/>
    </row>
    <row r="19" spans="1:4" ht="18.75">
      <c r="A19" s="36" t="s">
        <v>104</v>
      </c>
      <c r="B19" s="36">
        <v>18</v>
      </c>
      <c r="C19" s="35"/>
      <c r="D19" s="35"/>
    </row>
    <row r="20" spans="1:2" ht="18.75">
      <c r="A20" s="36" t="s">
        <v>105</v>
      </c>
      <c r="B20" s="36">
        <v>19</v>
      </c>
    </row>
    <row r="21" spans="1:2" ht="18.75">
      <c r="A21" s="36" t="s">
        <v>106</v>
      </c>
      <c r="B21" s="36">
        <v>20</v>
      </c>
    </row>
    <row r="22" spans="1:2" ht="18.75">
      <c r="A22" s="36" t="s">
        <v>107</v>
      </c>
      <c r="B22" s="36">
        <v>21</v>
      </c>
    </row>
    <row r="23" spans="1:2" ht="18.75">
      <c r="A23" s="36" t="s">
        <v>108</v>
      </c>
      <c r="B23" s="36">
        <v>22</v>
      </c>
    </row>
    <row r="24" spans="1:2" ht="18.75">
      <c r="A24" s="36" t="s">
        <v>109</v>
      </c>
      <c r="B24" s="36">
        <v>23</v>
      </c>
    </row>
    <row r="25" spans="1:2" ht="18.75">
      <c r="A25" s="36" t="s">
        <v>110</v>
      </c>
      <c r="B25" s="36">
        <v>24</v>
      </c>
    </row>
    <row r="26" spans="1:2" ht="18.75">
      <c r="A26" s="36" t="s">
        <v>111</v>
      </c>
      <c r="B26" s="36">
        <v>25</v>
      </c>
    </row>
    <row r="27" spans="1:2" ht="18.75">
      <c r="A27" s="36" t="s">
        <v>112</v>
      </c>
      <c r="B27" s="36">
        <v>26</v>
      </c>
    </row>
    <row r="28" spans="1:2" ht="18.75">
      <c r="A28" s="36" t="s">
        <v>113</v>
      </c>
      <c r="B28" s="36">
        <v>27</v>
      </c>
    </row>
    <row r="29" spans="1:2" ht="18.75">
      <c r="A29" s="36" t="s">
        <v>114</v>
      </c>
      <c r="B29" s="36">
        <v>28</v>
      </c>
    </row>
    <row r="30" spans="1:2" ht="18.75">
      <c r="A30" s="36" t="s">
        <v>115</v>
      </c>
      <c r="B30" s="36">
        <v>29</v>
      </c>
    </row>
    <row r="31" spans="1:2" ht="18.75">
      <c r="A31" s="36" t="s">
        <v>116</v>
      </c>
      <c r="B31" s="36">
        <v>30</v>
      </c>
    </row>
    <row r="32" spans="1:2" ht="18.75">
      <c r="A32" s="36" t="s">
        <v>117</v>
      </c>
      <c r="B32" s="36">
        <v>31</v>
      </c>
    </row>
    <row r="33" spans="1:2" ht="18.75">
      <c r="A33" s="36" t="s">
        <v>118</v>
      </c>
      <c r="B33" s="36">
        <v>32</v>
      </c>
    </row>
    <row r="34" spans="1:2" ht="18.75">
      <c r="A34" s="36" t="s">
        <v>119</v>
      </c>
      <c r="B34" s="36">
        <v>33</v>
      </c>
    </row>
    <row r="35" spans="1:2" ht="18.75">
      <c r="A35" s="36" t="s">
        <v>120</v>
      </c>
      <c r="B35" s="36">
        <v>34</v>
      </c>
    </row>
    <row r="36" spans="1:2" ht="18.75">
      <c r="A36" s="36" t="s">
        <v>121</v>
      </c>
      <c r="B36" s="36">
        <v>35</v>
      </c>
    </row>
    <row r="37" spans="1:2" ht="18.75">
      <c r="A37" s="36" t="s">
        <v>122</v>
      </c>
      <c r="B37" s="36">
        <v>36</v>
      </c>
    </row>
    <row r="38" spans="1:2" ht="18.75">
      <c r="A38" s="36" t="s">
        <v>123</v>
      </c>
      <c r="B38" s="36">
        <v>37</v>
      </c>
    </row>
    <row r="39" spans="1:2" ht="18.75">
      <c r="A39" s="36" t="s">
        <v>124</v>
      </c>
      <c r="B39" s="36">
        <v>38</v>
      </c>
    </row>
    <row r="40" spans="1:2" ht="18.75">
      <c r="A40" s="36" t="s">
        <v>125</v>
      </c>
      <c r="B40" s="36">
        <v>39</v>
      </c>
    </row>
    <row r="41" spans="1:2" ht="18.75">
      <c r="A41" s="36" t="s">
        <v>126</v>
      </c>
      <c r="B41" s="36">
        <v>40</v>
      </c>
    </row>
    <row r="42" spans="1:2" ht="18.75">
      <c r="A42" s="36" t="s">
        <v>127</v>
      </c>
      <c r="B42" s="36">
        <v>41</v>
      </c>
    </row>
    <row r="43" spans="1:2" ht="18.75">
      <c r="A43" s="36" t="s">
        <v>128</v>
      </c>
      <c r="B43" s="36">
        <v>42</v>
      </c>
    </row>
    <row r="44" spans="1:2" ht="18.75">
      <c r="A44" s="36" t="s">
        <v>129</v>
      </c>
      <c r="B44" s="36">
        <v>43</v>
      </c>
    </row>
    <row r="45" spans="1:2" ht="18.75">
      <c r="A45" s="36" t="s">
        <v>130</v>
      </c>
      <c r="B45" s="36">
        <v>44</v>
      </c>
    </row>
    <row r="46" spans="1:2" ht="18.75">
      <c r="A46" s="36" t="s">
        <v>131</v>
      </c>
      <c r="B46" s="36">
        <v>45</v>
      </c>
    </row>
    <row r="47" spans="1:2" ht="18.75">
      <c r="A47" s="36" t="s">
        <v>132</v>
      </c>
      <c r="B47" s="36">
        <v>46</v>
      </c>
    </row>
    <row r="48" spans="1:2" ht="18.75">
      <c r="A48" s="36" t="s">
        <v>133</v>
      </c>
      <c r="B48" s="36">
        <v>47</v>
      </c>
    </row>
    <row r="49" spans="1:2" ht="18.75">
      <c r="A49" s="38" t="s">
        <v>134</v>
      </c>
      <c r="B49" s="38">
        <v>100</v>
      </c>
    </row>
  </sheetData>
  <sheetProtection selectLockedCells="1" selectUnlockedCells="1"/>
  <dataValidations count="1">
    <dataValidation type="list" allowBlank="1" showInputMessage="1" showErrorMessage="1" error="この項目は、トップダウンリストを使用しています。以下の手順を行い当てはまる項目を選択してください。&#10;1.マス（セル）にカーソルを合わせる&#10;2.右下に表示される逆三角の描かれたボタンを押す&#10;3.当てはまる項目を選択する" sqref="B11">
      <formula1>"ジュニアリーダー,リーダー,農林漁業リーダー,保育リーダー,学校支援リーダー,インストラクター,学校支援インストラクター,コーディネーター"</formula1>
    </dataValidation>
  </dataValidations>
  <printOptions/>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土屋文乃</dc:creator>
  <cp:keywords/>
  <dc:description/>
  <cp:lastModifiedBy>藤田 航平</cp:lastModifiedBy>
  <cp:lastPrinted>2014-07-04T03:29:10Z</cp:lastPrinted>
  <dcterms:created xsi:type="dcterms:W3CDTF">2003-08-22T01:21:05Z</dcterms:created>
  <dcterms:modified xsi:type="dcterms:W3CDTF">2014-07-04T04:12:02Z</dcterms:modified>
  <cp:category/>
  <cp:version/>
  <cp:contentType/>
  <cp:contentStatus/>
</cp:coreProperties>
</file>